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Šī_darbgrāmata"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karlis_jekabsons_kultura_lv/Documents/Darbvirsma/Tālākizglītība_2025/Mūzika_2026/"/>
    </mc:Choice>
  </mc:AlternateContent>
  <xr:revisionPtr revIDLastSave="603" documentId="8_{81C01814-13A1-44EE-BE4E-81B53F02615E}" xr6:coauthVersionLast="47" xr6:coauthVersionMax="47" xr10:uidLastSave="{1CD50769-9FC2-46B4-9971-D8F61E0F72B7}"/>
  <bookViews>
    <workbookView xWindow="-120" yWindow="-120" windowWidth="29040" windowHeight="15720" activeTab="1" xr2:uid="{00000000-000D-0000-FFFF-FFFF00000000}"/>
  </bookViews>
  <sheets>
    <sheet name="Tālākizglītības_MP_1200h" sheetId="18" r:id="rId1"/>
    <sheet name="Tālākizglītības_MP_2184h" sheetId="19" r:id="rId2"/>
  </sheets>
  <definedNames>
    <definedName name="_xlnm.Print_Area" localSheetId="0">Tālākizglītības_MP_1200h!$A$2:$K$73</definedName>
    <definedName name="_xlnm.Print_Area" localSheetId="1">Tālākizglītības_MP_2184h!$A$2:$K$65</definedName>
    <definedName name="dziedātājs">#REF!</definedName>
    <definedName name="Kontrabass_2">#REF!</definedName>
    <definedName name="LIM" localSheetId="1">Tālākizglītības_MP_2184h!#REF!</definedName>
    <definedName name="LIM">Tālākizglītības_MP_1200h!#REF!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8" l="1"/>
  <c r="H62" i="18"/>
  <c r="I62" i="18"/>
  <c r="J62" i="18"/>
  <c r="K62" i="18"/>
  <c r="E62" i="18"/>
  <c r="H54" i="19"/>
  <c r="I54" i="19"/>
  <c r="J54" i="19"/>
  <c r="K54" i="19"/>
  <c r="E54" i="19"/>
  <c r="E50" i="19"/>
  <c r="G50" i="19"/>
  <c r="E51" i="19"/>
  <c r="G51" i="19"/>
  <c r="E52" i="19"/>
  <c r="G52" i="19"/>
  <c r="G54" i="19"/>
  <c r="I61" i="18"/>
  <c r="J61" i="18"/>
  <c r="K61" i="18"/>
  <c r="H61" i="18"/>
  <c r="F40" i="18"/>
  <c r="E27" i="18"/>
  <c r="G27" i="18"/>
  <c r="E28" i="18"/>
  <c r="G28" i="18"/>
  <c r="E29" i="18"/>
  <c r="G29" i="18"/>
  <c r="E30" i="18"/>
  <c r="G30" i="18"/>
  <c r="E31" i="18"/>
  <c r="G31" i="18"/>
  <c r="E32" i="18"/>
  <c r="G32" i="18"/>
  <c r="E33" i="18"/>
  <c r="G33" i="18"/>
  <c r="E34" i="18"/>
  <c r="G34" i="18"/>
  <c r="E36" i="18"/>
  <c r="G36" i="18"/>
  <c r="E38" i="18"/>
  <c r="G38" i="18"/>
  <c r="G40" i="18"/>
  <c r="I40" i="18"/>
  <c r="J40" i="18"/>
  <c r="K40" i="18"/>
  <c r="H40" i="18"/>
  <c r="E34" i="19"/>
  <c r="G34" i="19"/>
  <c r="I53" i="19"/>
  <c r="J53" i="19"/>
  <c r="K53" i="19"/>
  <c r="H53" i="19"/>
  <c r="E20" i="19"/>
  <c r="G20" i="19"/>
  <c r="E21" i="19"/>
  <c r="G21" i="19"/>
  <c r="E22" i="19"/>
  <c r="G22" i="19"/>
  <c r="E23" i="19"/>
  <c r="G23" i="19"/>
  <c r="E24" i="19"/>
  <c r="G24" i="19"/>
  <c r="E25" i="19"/>
  <c r="G25" i="19"/>
  <c r="E26" i="19"/>
  <c r="G26" i="19"/>
  <c r="E19" i="19"/>
  <c r="G19" i="19"/>
  <c r="E28" i="19"/>
  <c r="G28" i="19"/>
  <c r="E30" i="19"/>
  <c r="G30" i="19"/>
  <c r="G32" i="19"/>
  <c r="F32" i="19"/>
  <c r="J32" i="19"/>
  <c r="K32" i="19"/>
  <c r="I32" i="19"/>
  <c r="H32" i="19"/>
  <c r="E33" i="19"/>
  <c r="E35" i="19"/>
  <c r="E56" i="19"/>
  <c r="F56" i="19"/>
  <c r="G33" i="19"/>
  <c r="G35" i="19"/>
  <c r="G56" i="19"/>
  <c r="G57" i="19"/>
  <c r="F57" i="19"/>
  <c r="K56" i="19"/>
  <c r="J56" i="19"/>
  <c r="I56" i="19"/>
  <c r="H56" i="19"/>
  <c r="K55" i="19"/>
  <c r="J55" i="19"/>
  <c r="I55" i="19"/>
  <c r="H55" i="19"/>
  <c r="E53" i="19"/>
  <c r="G53" i="19"/>
  <c r="F53" i="19"/>
  <c r="E48" i="19"/>
  <c r="G48" i="19"/>
  <c r="E47" i="19"/>
  <c r="G47" i="19"/>
  <c r="E46" i="19"/>
  <c r="G46" i="19"/>
  <c r="E45" i="19"/>
  <c r="G45" i="19"/>
  <c r="E44" i="19"/>
  <c r="G44" i="19"/>
  <c r="E43" i="19"/>
  <c r="G43" i="19"/>
  <c r="E42" i="19"/>
  <c r="G42" i="19"/>
  <c r="E41" i="19"/>
  <c r="G41" i="19"/>
  <c r="E40" i="19"/>
  <c r="G40" i="19"/>
  <c r="E39" i="19"/>
  <c r="G39" i="19"/>
  <c r="E38" i="19"/>
  <c r="G38" i="19"/>
  <c r="E37" i="19"/>
  <c r="G37" i="19"/>
  <c r="E36" i="19"/>
  <c r="G36" i="19"/>
  <c r="E32" i="19"/>
  <c r="F61" i="18"/>
  <c r="E41" i="18"/>
  <c r="G41" i="18"/>
  <c r="E43" i="18"/>
  <c r="G43" i="18"/>
  <c r="G61" i="18"/>
  <c r="F64" i="18"/>
  <c r="E60" i="18"/>
  <c r="G60" i="18"/>
  <c r="E58" i="18"/>
  <c r="G58" i="18"/>
  <c r="E59" i="18"/>
  <c r="G59" i="18"/>
  <c r="G64" i="18"/>
  <c r="E64" i="18"/>
  <c r="I64" i="18"/>
  <c r="J64" i="18"/>
  <c r="K64" i="18"/>
  <c r="I63" i="18"/>
  <c r="J63" i="18"/>
  <c r="K63" i="18"/>
  <c r="H64" i="18"/>
  <c r="H63" i="18"/>
  <c r="E61" i="18"/>
  <c r="E44" i="18"/>
  <c r="E45" i="18"/>
  <c r="E46" i="18"/>
  <c r="E47" i="18"/>
  <c r="E48" i="18"/>
  <c r="E49" i="18"/>
  <c r="E50" i="18"/>
  <c r="E40" i="18"/>
  <c r="G46" i="18"/>
  <c r="G45" i="18"/>
  <c r="G48" i="18"/>
  <c r="G49" i="18"/>
  <c r="G44" i="18"/>
  <c r="J18" i="18"/>
  <c r="I18" i="18"/>
  <c r="H18" i="18"/>
  <c r="K20" i="18"/>
  <c r="J20" i="18"/>
  <c r="K18" i="18"/>
  <c r="G47" i="18"/>
  <c r="F20" i="18"/>
  <c r="H20" i="18"/>
  <c r="I20" i="18"/>
  <c r="E21" i="18"/>
  <c r="E22" i="18"/>
  <c r="G22" i="18"/>
  <c r="E23" i="18"/>
  <c r="G23" i="18"/>
  <c r="E24" i="18"/>
  <c r="G24" i="18"/>
  <c r="E20" i="18"/>
  <c r="G21" i="18"/>
  <c r="G20" i="18"/>
  <c r="E52" i="18"/>
  <c r="G52" i="18"/>
  <c r="E53" i="18"/>
  <c r="G53" i="18"/>
  <c r="E51" i="18"/>
  <c r="G51" i="18"/>
  <c r="E54" i="18"/>
  <c r="G54" i="18"/>
  <c r="E55" i="18"/>
  <c r="G55" i="18"/>
  <c r="G50" i="18"/>
  <c r="E56" i="18"/>
  <c r="G56" i="18"/>
  <c r="F65" i="18"/>
  <c r="G65" i="18"/>
</calcChain>
</file>

<file path=xl/sharedStrings.xml><?xml version="1.0" encoding="utf-8"?>
<sst xmlns="http://schemas.openxmlformats.org/spreadsheetml/2006/main" count="151" uniqueCount="75">
  <si>
    <t>IZGLĪTĪBAS IESTĀDE</t>
  </si>
  <si>
    <t>PROGRAMMAS VEIDS</t>
  </si>
  <si>
    <t>Profesionālās tālākizglītības programma</t>
  </si>
  <si>
    <t>PROGRAMMU KOPA</t>
  </si>
  <si>
    <t>Pūšaminstrumentu spēle</t>
  </si>
  <si>
    <t>IEGŪSTAMĀ KVALIFIKĀCIJA</t>
  </si>
  <si>
    <t xml:space="preserve">Mūziķis trompetists; Latvijas kvalifikāciju ietvarstruktūras 4. līmeņa profesionālā kvalifikācija </t>
  </si>
  <si>
    <t>IEPRIEKŠĒJĀ IZGLĪTĪBA</t>
  </si>
  <si>
    <t>Vispārējā vidējā vai profesionālā vidējā izglītība, priekšzināšanas mūzikā</t>
  </si>
  <si>
    <t>ĪSTENOŠANAS ILGUMS</t>
  </si>
  <si>
    <t>2 gadi (1200)</t>
  </si>
  <si>
    <t>IEGUVES FORMA</t>
  </si>
  <si>
    <t>Klātiene</t>
  </si>
  <si>
    <t>MĀCĪBU PLĀNS</t>
  </si>
  <si>
    <t>Programmas daļa</t>
  </si>
  <si>
    <t>Mācību priekšmeti</t>
  </si>
  <si>
    <t>Pārbaudījumi (semestris)</t>
  </si>
  <si>
    <t>Mācību slodze</t>
  </si>
  <si>
    <t>Mācību slodzes sadalījums semestriem</t>
  </si>
  <si>
    <t>1.kurss</t>
  </si>
  <si>
    <t>2.kurss</t>
  </si>
  <si>
    <t>Kopā</t>
  </si>
  <si>
    <t>Teorija</t>
  </si>
  <si>
    <t>Praktiskās 
mācības</t>
  </si>
  <si>
    <t>1.sem.</t>
  </si>
  <si>
    <t>2.sem.</t>
  </si>
  <si>
    <t>3.sem.</t>
  </si>
  <si>
    <t>4.sem.</t>
  </si>
  <si>
    <t>ned.</t>
  </si>
  <si>
    <t>E/</t>
  </si>
  <si>
    <t>E/2</t>
  </si>
  <si>
    <t>PAMATDAĻA</t>
  </si>
  <si>
    <r>
      <t>Vispārizglītojošie mācību priekšmeti / CE /</t>
    </r>
    <r>
      <rPr>
        <sz val="11"/>
        <rFont val="Times New Roman"/>
        <family val="1"/>
        <charset val="186"/>
      </rPr>
      <t xml:space="preserve"> apguves līmenis</t>
    </r>
  </si>
  <si>
    <t xml:space="preserve">Latviešu valoda I, Literatūra </t>
  </si>
  <si>
    <t>Optimālais</t>
  </si>
  <si>
    <t>CE 6</t>
  </si>
  <si>
    <t>Matemātika I</t>
  </si>
  <si>
    <t>Svešvaloda I (B2)</t>
  </si>
  <si>
    <t>CE 8</t>
  </si>
  <si>
    <t>Sports</t>
  </si>
  <si>
    <t>Vispārīgais</t>
  </si>
  <si>
    <t>Profesionālie moduļi/ mācību priekšmeti</t>
  </si>
  <si>
    <t>Trompetes spēle</t>
  </si>
  <si>
    <t>Ansamblis</t>
  </si>
  <si>
    <t>Klavierspēle</t>
  </si>
  <si>
    <t>Solfedžo</t>
  </si>
  <si>
    <t>Mūzikas elementārā teorija</t>
  </si>
  <si>
    <t>Harmonija</t>
  </si>
  <si>
    <t>Mūzikas formas mācība</t>
  </si>
  <si>
    <t>Mūzikas literatūra</t>
  </si>
  <si>
    <t>Sabiedrības un cilvēka drošība* (moduļi/ mācību priekšmeti)</t>
  </si>
  <si>
    <t>Sabiedrības un cilvēka drošība</t>
  </si>
  <si>
    <t>Digitālā pratība* (moduļi/ mācību priekšmeti)</t>
  </si>
  <si>
    <t>Mūzikas datorprogrammu apguves pamati</t>
  </si>
  <si>
    <t>Pamatdaļa kopā</t>
  </si>
  <si>
    <t>MAINĪGĀ DAĻA</t>
  </si>
  <si>
    <t>Instrumenta spēles mācīšanas metodika un pedagoģija</t>
  </si>
  <si>
    <t>Izvēles mācību priekšmets**</t>
  </si>
  <si>
    <t>Citi mūžiglītības mācību priekšmeti***</t>
  </si>
  <si>
    <t>Prakse</t>
  </si>
  <si>
    <t>Instrumenta spēles prakse</t>
  </si>
  <si>
    <t>Pedagoģiskā prakse</t>
  </si>
  <si>
    <t>Radošā prakse</t>
  </si>
  <si>
    <t xml:space="preserve"> Mainīgā daļa kopā</t>
  </si>
  <si>
    <t>Slodze nedēļā</t>
  </si>
  <si>
    <t>Pavisam kopā</t>
  </si>
  <si>
    <t>* JA daļēji saturs iekļauts citā mācību priekšmetā, tad to norāda mācību plānā</t>
  </si>
  <si>
    <t>** Izglītības iestāde var noteikt izvēles mācību priekšmetu/s atbilstoši profesionālās darbības un kvalifikācijas specifikācijai</t>
  </si>
  <si>
    <t>*** Izglītības iestāde var noteikt papildu mācību priekšmetu/us, kas ietver svešvalodu kompetences, digitālā kompetences, uzņēmējdarbības kompetences, kultūras izpratnes un izpausmes kompetences</t>
  </si>
  <si>
    <t>E/eksāmenu nedēļu skaits</t>
  </si>
  <si>
    <t>KE/profesionālās kvalifikācijas eksāmeni</t>
  </si>
  <si>
    <t>PIEZĪMES</t>
  </si>
  <si>
    <t>Izstrādājot mācību plānu nedēļu skaitu pa semestriem un kursiem var mainīt</t>
  </si>
  <si>
    <t>Pedagoģijas pamati</t>
  </si>
  <si>
    <t>2 gadi (2184)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</si>
</sst>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0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rgb="FF242424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>
      <alignment vertical="center"/>
    </xf>
    <xf numFmtId="9" fontId="7" fillId="0" borderId="0" xfId="1" applyFont="1" applyFill="1" applyAlignment="1" applyProtection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0" borderId="29" xfId="0" applyNumberFormat="1" applyFont="1" applyBorder="1" applyAlignment="1" applyProtection="1">
      <alignment horizontal="center" vertical="center"/>
      <protection locked="0"/>
    </xf>
    <xf numFmtId="164" fontId="3" fillId="2" borderId="16" xfId="0" applyNumberFormat="1" applyFont="1" applyFill="1" applyBorder="1" applyAlignment="1">
      <alignment horizontal="center" vertical="center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6" xfId="0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textRotation="90"/>
    </xf>
    <xf numFmtId="0" fontId="4" fillId="5" borderId="3" xfId="0" applyFont="1" applyFill="1" applyBorder="1" applyAlignment="1">
      <alignment horizontal="center" vertical="center"/>
    </xf>
    <xf numFmtId="0" fontId="11" fillId="0" borderId="0" xfId="0" applyFont="1"/>
    <xf numFmtId="164" fontId="3" fillId="2" borderId="3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vertical="center"/>
      <protection locked="0"/>
    </xf>
    <xf numFmtId="0" fontId="2" fillId="0" borderId="4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textRotation="90"/>
    </xf>
    <xf numFmtId="0" fontId="4" fillId="4" borderId="4" xfId="0" applyFont="1" applyFill="1" applyBorder="1" applyAlignment="1">
      <alignment horizontal="center" vertical="center" textRotation="90"/>
    </xf>
    <xf numFmtId="0" fontId="4" fillId="5" borderId="3" xfId="0" applyFont="1" applyFill="1" applyBorder="1" applyAlignment="1">
      <alignment horizontal="center" vertical="center" textRotation="9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0" borderId="56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2" borderId="57" xfId="0" applyFont="1" applyFill="1" applyBorder="1" applyAlignment="1" applyProtection="1">
      <alignment horizontal="left" vertical="center"/>
      <protection locked="0"/>
    </xf>
    <xf numFmtId="0" fontId="2" fillId="2" borderId="58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</cellXfs>
  <cellStyles count="2">
    <cellStyle name="Parasts" xfId="0" builtinId="0"/>
    <cellStyle name="Procenti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fgColor rgb="FFFF0000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fgColor rgb="FFFF0000"/>
          <bgColor rgb="FFFFC7CE"/>
        </patternFill>
      </fill>
    </dxf>
  </dxfs>
  <tableStyles count="0" defaultTableStyle="TableStyleMedium2" defaultPivotStyle="PivotStyleLight16"/>
  <colors>
    <mruColors>
      <color rgb="FFFFFF85"/>
      <color rgb="FFE8DEF2"/>
      <color rgb="FFC2A7DD"/>
      <color rgb="FFFFC7CE"/>
      <color rgb="FFFF6565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2">
    <pageSetUpPr fitToPage="1"/>
  </sheetPr>
  <dimension ref="A1:L135"/>
  <sheetViews>
    <sheetView zoomScale="90" zoomScaleNormal="90" workbookViewId="0">
      <selection activeCell="H58" activeCellId="3" sqref="H27:H34 H36 H41:H43 H58:H60"/>
    </sheetView>
  </sheetViews>
  <sheetFormatPr defaultColWidth="9.28515625" defaultRowHeight="12.75" customHeight="1" x14ac:dyDescent="0.25"/>
  <cols>
    <col min="1" max="1" width="6.140625" style="1" customWidth="1"/>
    <col min="2" max="2" width="37" style="33" customWidth="1"/>
    <col min="3" max="3" width="17.5703125" style="33" customWidth="1"/>
    <col min="4" max="4" width="9.28515625" style="17" customWidth="1"/>
    <col min="5" max="7" width="6.28515625" style="1" customWidth="1"/>
    <col min="8" max="8" width="11.42578125" style="1" customWidth="1"/>
    <col min="9" max="11" width="12.28515625" style="1" customWidth="1"/>
    <col min="12" max="12" width="9.42578125" style="1" bestFit="1" customWidth="1"/>
    <col min="13" max="16384" width="9.28515625" style="1"/>
  </cols>
  <sheetData>
    <row r="1" spans="1:11" ht="17.25" customHeight="1" x14ac:dyDescent="0.25"/>
    <row r="2" spans="1:11" ht="15" customHeight="1" x14ac:dyDescent="0.25">
      <c r="B2" s="33" t="s">
        <v>0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5" customHeight="1" x14ac:dyDescent="0.25">
      <c r="B3" s="33" t="s">
        <v>1</v>
      </c>
      <c r="C3" s="128" t="s">
        <v>2</v>
      </c>
      <c r="D3" s="128"/>
      <c r="E3" s="128"/>
      <c r="F3" s="128"/>
      <c r="G3" s="128"/>
      <c r="H3" s="128"/>
      <c r="I3" s="128"/>
      <c r="J3" s="128"/>
      <c r="K3" s="128"/>
    </row>
    <row r="4" spans="1:11" ht="15" customHeight="1" x14ac:dyDescent="0.25">
      <c r="B4" s="33" t="s">
        <v>3</v>
      </c>
      <c r="C4" s="129" t="s">
        <v>4</v>
      </c>
      <c r="D4" s="129"/>
      <c r="E4" s="129"/>
      <c r="F4" s="129"/>
      <c r="G4" s="129"/>
      <c r="H4" s="129"/>
      <c r="I4" s="129"/>
      <c r="J4" s="129"/>
      <c r="K4" s="129"/>
    </row>
    <row r="5" spans="1:11" ht="17.649999999999999" customHeight="1" x14ac:dyDescent="0.25">
      <c r="B5" s="33" t="s">
        <v>5</v>
      </c>
      <c r="C5" s="130" t="s">
        <v>6</v>
      </c>
      <c r="D5" s="130"/>
      <c r="E5" s="130"/>
      <c r="F5" s="130"/>
      <c r="G5" s="130"/>
      <c r="H5" s="130"/>
      <c r="I5" s="130"/>
      <c r="J5" s="130"/>
      <c r="K5" s="130"/>
    </row>
    <row r="6" spans="1:11" ht="15" customHeight="1" x14ac:dyDescent="0.25">
      <c r="B6" s="33" t="s">
        <v>7</v>
      </c>
      <c r="C6" s="128" t="s">
        <v>8</v>
      </c>
      <c r="D6" s="128"/>
      <c r="E6" s="128"/>
      <c r="F6" s="128"/>
      <c r="G6" s="128"/>
      <c r="H6" s="128"/>
      <c r="I6" s="128"/>
      <c r="J6" s="128"/>
      <c r="K6" s="128"/>
    </row>
    <row r="7" spans="1:11" ht="15" customHeight="1" x14ac:dyDescent="0.25">
      <c r="B7" s="33" t="s">
        <v>9</v>
      </c>
      <c r="C7" s="128" t="s">
        <v>10</v>
      </c>
      <c r="D7" s="128"/>
      <c r="E7" s="128"/>
      <c r="F7" s="128"/>
      <c r="G7" s="128"/>
      <c r="H7" s="128"/>
      <c r="I7" s="128"/>
      <c r="J7" s="128"/>
      <c r="K7" s="128"/>
    </row>
    <row r="8" spans="1:11" ht="15" customHeight="1" x14ac:dyDescent="0.25">
      <c r="B8" s="33" t="s">
        <v>11</v>
      </c>
      <c r="C8" s="129" t="s">
        <v>12</v>
      </c>
      <c r="D8" s="129"/>
      <c r="E8" s="129"/>
      <c r="F8" s="129"/>
      <c r="G8" s="129"/>
      <c r="H8" s="129"/>
      <c r="I8" s="129"/>
      <c r="J8" s="129"/>
      <c r="K8" s="129"/>
    </row>
    <row r="9" spans="1:11" ht="21" customHeight="1" x14ac:dyDescent="0.25">
      <c r="D9" s="33"/>
      <c r="E9" s="33"/>
      <c r="F9" s="33"/>
      <c r="G9" s="33"/>
      <c r="H9" s="33"/>
      <c r="I9" s="33"/>
      <c r="J9" s="33"/>
      <c r="K9" s="33"/>
    </row>
    <row r="10" spans="1:11" ht="15" customHeight="1" x14ac:dyDescent="0.25">
      <c r="A10" s="151" t="s">
        <v>13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</row>
    <row r="11" spans="1:11" s="29" customFormat="1" ht="15" customHeight="1" x14ac:dyDescent="0.2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1" ht="18" customHeight="1" x14ac:dyDescent="0.25">
      <c r="A12" s="153" t="s">
        <v>14</v>
      </c>
      <c r="B12" s="165" t="s">
        <v>15</v>
      </c>
      <c r="C12" s="166"/>
      <c r="D12" s="155" t="s">
        <v>16</v>
      </c>
      <c r="E12" s="156" t="s">
        <v>17</v>
      </c>
      <c r="F12" s="157"/>
      <c r="G12" s="158"/>
      <c r="H12" s="162" t="s">
        <v>18</v>
      </c>
      <c r="I12" s="162"/>
      <c r="J12" s="162"/>
      <c r="K12" s="162"/>
    </row>
    <row r="13" spans="1:11" ht="18" customHeight="1" x14ac:dyDescent="0.25">
      <c r="A13" s="154"/>
      <c r="B13" s="167"/>
      <c r="C13" s="168"/>
      <c r="D13" s="155"/>
      <c r="E13" s="159"/>
      <c r="F13" s="160"/>
      <c r="G13" s="161"/>
      <c r="H13" s="163" t="s">
        <v>19</v>
      </c>
      <c r="I13" s="164"/>
      <c r="J13" s="163" t="s">
        <v>20</v>
      </c>
      <c r="K13" s="164"/>
    </row>
    <row r="14" spans="1:11" ht="18" customHeight="1" x14ac:dyDescent="0.25">
      <c r="A14" s="154"/>
      <c r="B14" s="167"/>
      <c r="C14" s="168"/>
      <c r="D14" s="155"/>
      <c r="E14" s="169" t="s">
        <v>21</v>
      </c>
      <c r="F14" s="173" t="s">
        <v>22</v>
      </c>
      <c r="G14" s="171" t="s">
        <v>23</v>
      </c>
      <c r="H14" s="2" t="s">
        <v>24</v>
      </c>
      <c r="I14" s="42" t="s">
        <v>25</v>
      </c>
      <c r="J14" s="2" t="s">
        <v>26</v>
      </c>
      <c r="K14" s="42" t="s">
        <v>27</v>
      </c>
    </row>
    <row r="15" spans="1:11" ht="18" customHeight="1" x14ac:dyDescent="0.25">
      <c r="A15" s="154"/>
      <c r="B15" s="167"/>
      <c r="C15" s="168"/>
      <c r="D15" s="155"/>
      <c r="E15" s="170"/>
      <c r="F15" s="173"/>
      <c r="G15" s="172"/>
      <c r="H15" s="57">
        <v>16</v>
      </c>
      <c r="I15" s="49">
        <v>21</v>
      </c>
      <c r="J15" s="57">
        <v>16</v>
      </c>
      <c r="K15" s="49">
        <v>21</v>
      </c>
    </row>
    <row r="16" spans="1:11" ht="15" customHeight="1" x14ac:dyDescent="0.25">
      <c r="A16" s="154"/>
      <c r="B16" s="167"/>
      <c r="C16" s="168"/>
      <c r="D16" s="155"/>
      <c r="E16" s="170"/>
      <c r="F16" s="173"/>
      <c r="G16" s="172"/>
      <c r="H16" s="51" t="s">
        <v>28</v>
      </c>
      <c r="I16" s="50" t="s">
        <v>28</v>
      </c>
      <c r="J16" s="51" t="s">
        <v>28</v>
      </c>
      <c r="K16" s="50" t="s">
        <v>28</v>
      </c>
    </row>
    <row r="17" spans="1:11" ht="18" customHeight="1" x14ac:dyDescent="0.25">
      <c r="A17" s="154"/>
      <c r="B17" s="167"/>
      <c r="C17" s="168"/>
      <c r="D17" s="155"/>
      <c r="E17" s="170"/>
      <c r="F17" s="173"/>
      <c r="G17" s="172"/>
      <c r="H17" s="96" t="s">
        <v>29</v>
      </c>
      <c r="I17" s="97" t="s">
        <v>29</v>
      </c>
      <c r="J17" s="98" t="s">
        <v>29</v>
      </c>
      <c r="K17" s="97" t="s">
        <v>30</v>
      </c>
    </row>
    <row r="18" spans="1:11" ht="18" hidden="1" customHeight="1" x14ac:dyDescent="0.25">
      <c r="A18" s="154"/>
      <c r="B18" s="167"/>
      <c r="C18" s="168"/>
      <c r="D18" s="155"/>
      <c r="E18" s="170"/>
      <c r="F18" s="173"/>
      <c r="G18" s="172"/>
      <c r="H18" s="79">
        <f t="shared" ref="H18:J18" si="0">H15+H19</f>
        <v>27</v>
      </c>
      <c r="I18" s="79">
        <f t="shared" si="0"/>
        <v>32</v>
      </c>
      <c r="J18" s="79">
        <f t="shared" si="0"/>
        <v>27</v>
      </c>
      <c r="K18" s="79">
        <f t="shared" ref="K18" si="1">K15+K19</f>
        <v>32</v>
      </c>
    </row>
    <row r="19" spans="1:11" ht="18" hidden="1" customHeight="1" x14ac:dyDescent="0.25">
      <c r="A19" s="154"/>
      <c r="B19" s="167"/>
      <c r="C19" s="168"/>
      <c r="D19" s="155"/>
      <c r="E19" s="170"/>
      <c r="F19" s="173"/>
      <c r="G19" s="172"/>
      <c r="H19" s="78">
        <v>11</v>
      </c>
      <c r="I19" s="78">
        <v>11</v>
      </c>
      <c r="J19" s="78">
        <v>11</v>
      </c>
      <c r="K19" s="78">
        <v>11</v>
      </c>
    </row>
    <row r="20" spans="1:11" ht="18" hidden="1" customHeight="1" x14ac:dyDescent="0.25">
      <c r="A20" s="180" t="s">
        <v>31</v>
      </c>
      <c r="B20" s="121" t="s">
        <v>32</v>
      </c>
      <c r="C20" s="122"/>
      <c r="D20" s="36"/>
      <c r="E20" s="3">
        <f t="shared" ref="E20:I20" si="2">SUM(E21:E25)</f>
        <v>0</v>
      </c>
      <c r="F20" s="4">
        <f t="shared" si="2"/>
        <v>0</v>
      </c>
      <c r="G20" s="5">
        <f t="shared" si="2"/>
        <v>0</v>
      </c>
      <c r="H20" s="3">
        <f t="shared" si="2"/>
        <v>0</v>
      </c>
      <c r="I20" s="6">
        <f t="shared" si="2"/>
        <v>0</v>
      </c>
      <c r="J20" s="3">
        <f t="shared" ref="J20:K20" si="3">SUM(J21:J25)</f>
        <v>0</v>
      </c>
      <c r="K20" s="6">
        <f t="shared" si="3"/>
        <v>0</v>
      </c>
    </row>
    <row r="21" spans="1:11" ht="18" hidden="1" customHeight="1" x14ac:dyDescent="0.25">
      <c r="A21" s="180"/>
      <c r="B21" s="58" t="s">
        <v>33</v>
      </c>
      <c r="C21" s="59" t="s">
        <v>34</v>
      </c>
      <c r="D21" s="60" t="s">
        <v>35</v>
      </c>
      <c r="E21" s="7">
        <f>SUM(H21:K21)</f>
        <v>0</v>
      </c>
      <c r="F21" s="18"/>
      <c r="G21" s="65">
        <f>E21-F21</f>
        <v>0</v>
      </c>
      <c r="H21" s="43"/>
      <c r="I21" s="44"/>
      <c r="J21" s="45"/>
      <c r="K21" s="46"/>
    </row>
    <row r="22" spans="1:11" ht="18" hidden="1" customHeight="1" x14ac:dyDescent="0.25">
      <c r="A22" s="180"/>
      <c r="B22" s="26" t="s">
        <v>36</v>
      </c>
      <c r="C22" s="26" t="s">
        <v>34</v>
      </c>
      <c r="D22" s="37" t="s">
        <v>35</v>
      </c>
      <c r="E22" s="7">
        <f>SUM(H22:K22)</f>
        <v>0</v>
      </c>
      <c r="F22" s="19"/>
      <c r="G22" s="66">
        <f t="shared" ref="G22:G24" si="4">E22-F22</f>
        <v>0</v>
      </c>
      <c r="H22" s="24"/>
      <c r="I22" s="23"/>
      <c r="J22" s="24"/>
      <c r="K22" s="23"/>
    </row>
    <row r="23" spans="1:11" ht="18" hidden="1" customHeight="1" x14ac:dyDescent="0.25">
      <c r="A23" s="180"/>
      <c r="B23" s="26" t="s">
        <v>37</v>
      </c>
      <c r="C23" s="26" t="s">
        <v>34</v>
      </c>
      <c r="D23" s="37" t="s">
        <v>38</v>
      </c>
      <c r="E23" s="7">
        <f>SUM(H23:K23)</f>
        <v>0</v>
      </c>
      <c r="F23" s="19"/>
      <c r="G23" s="66">
        <f t="shared" si="4"/>
        <v>0</v>
      </c>
      <c r="H23" s="24"/>
      <c r="I23" s="23"/>
      <c r="J23" s="24"/>
      <c r="K23" s="23"/>
    </row>
    <row r="24" spans="1:11" ht="18" hidden="1" customHeight="1" x14ac:dyDescent="0.25">
      <c r="A24" s="180"/>
      <c r="B24" s="26"/>
      <c r="C24" s="26"/>
      <c r="D24" s="37"/>
      <c r="E24" s="7">
        <f>SUM(H24:K24)</f>
        <v>0</v>
      </c>
      <c r="F24" s="19"/>
      <c r="G24" s="66">
        <f t="shared" si="4"/>
        <v>0</v>
      </c>
      <c r="H24" s="21"/>
      <c r="I24" s="20"/>
      <c r="J24" s="21"/>
      <c r="K24" s="20"/>
    </row>
    <row r="25" spans="1:11" ht="18" hidden="1" customHeight="1" x14ac:dyDescent="0.25">
      <c r="A25" s="180"/>
      <c r="B25" s="61" t="s">
        <v>39</v>
      </c>
      <c r="C25" s="63" t="s">
        <v>40</v>
      </c>
      <c r="D25" s="62"/>
      <c r="E25" s="7"/>
      <c r="F25" s="25"/>
      <c r="G25" s="67"/>
      <c r="H25" s="21"/>
      <c r="I25" s="20"/>
      <c r="J25" s="21"/>
      <c r="K25" s="20"/>
    </row>
    <row r="26" spans="1:11" ht="18" customHeight="1" x14ac:dyDescent="0.25">
      <c r="A26" s="180"/>
      <c r="B26" s="121" t="s">
        <v>41</v>
      </c>
      <c r="C26" s="148"/>
      <c r="D26" s="148"/>
      <c r="E26" s="148"/>
      <c r="F26" s="148"/>
      <c r="G26" s="148"/>
      <c r="H26" s="148"/>
      <c r="I26" s="148"/>
      <c r="J26" s="148"/>
      <c r="K26" s="122"/>
    </row>
    <row r="27" spans="1:11" ht="18" customHeight="1" x14ac:dyDescent="0.25">
      <c r="A27" s="180"/>
      <c r="B27" s="125" t="s">
        <v>42</v>
      </c>
      <c r="C27" s="126"/>
      <c r="D27" s="95"/>
      <c r="E27" s="9">
        <f>SUM(H27:K27)</f>
        <v>222</v>
      </c>
      <c r="F27" s="19">
        <v>0</v>
      </c>
      <c r="G27" s="8">
        <f t="shared" ref="G27:G38" si="5">E27-F27</f>
        <v>222</v>
      </c>
      <c r="H27" s="21">
        <v>48</v>
      </c>
      <c r="I27" s="20">
        <v>63</v>
      </c>
      <c r="J27" s="21">
        <v>48</v>
      </c>
      <c r="K27" s="20">
        <v>63</v>
      </c>
    </row>
    <row r="28" spans="1:11" ht="18" customHeight="1" x14ac:dyDescent="0.25">
      <c r="A28" s="180"/>
      <c r="B28" s="131" t="s">
        <v>43</v>
      </c>
      <c r="C28" s="132"/>
      <c r="D28" s="94"/>
      <c r="E28" s="9">
        <f>SUM(H28:K28)</f>
        <v>148</v>
      </c>
      <c r="F28" s="22">
        <v>0</v>
      </c>
      <c r="G28" s="8">
        <f t="shared" si="5"/>
        <v>148</v>
      </c>
      <c r="H28" s="47">
        <v>32</v>
      </c>
      <c r="I28" s="48">
        <v>42</v>
      </c>
      <c r="J28" s="47">
        <v>32</v>
      </c>
      <c r="K28" s="48">
        <v>42</v>
      </c>
    </row>
    <row r="29" spans="1:11" ht="18" customHeight="1" x14ac:dyDescent="0.25">
      <c r="A29" s="180"/>
      <c r="B29" s="81" t="s">
        <v>44</v>
      </c>
      <c r="C29" s="82"/>
      <c r="D29" s="37"/>
      <c r="E29" s="9">
        <f>SUM(H29:K29)</f>
        <v>76</v>
      </c>
      <c r="F29" s="22">
        <v>0</v>
      </c>
      <c r="G29" s="8">
        <f t="shared" si="5"/>
        <v>76</v>
      </c>
      <c r="H29" s="28">
        <v>16</v>
      </c>
      <c r="I29" s="27">
        <v>21</v>
      </c>
      <c r="J29" s="28">
        <v>16</v>
      </c>
      <c r="K29" s="27">
        <v>23</v>
      </c>
    </row>
    <row r="30" spans="1:11" ht="18" customHeight="1" x14ac:dyDescent="0.25">
      <c r="A30" s="180"/>
      <c r="B30" s="137" t="s">
        <v>45</v>
      </c>
      <c r="C30" s="138"/>
      <c r="D30" s="37"/>
      <c r="E30" s="9">
        <f>SUM(H30:K30)</f>
        <v>148</v>
      </c>
      <c r="F30" s="22">
        <v>148</v>
      </c>
      <c r="G30" s="8">
        <f t="shared" si="5"/>
        <v>0</v>
      </c>
      <c r="H30" s="28">
        <v>32</v>
      </c>
      <c r="I30" s="27">
        <v>42</v>
      </c>
      <c r="J30" s="28">
        <v>32</v>
      </c>
      <c r="K30" s="27">
        <v>42</v>
      </c>
    </row>
    <row r="31" spans="1:11" ht="18" customHeight="1" x14ac:dyDescent="0.25">
      <c r="A31" s="180"/>
      <c r="B31" s="137" t="s">
        <v>46</v>
      </c>
      <c r="C31" s="138"/>
      <c r="D31" s="38"/>
      <c r="E31" s="9">
        <f>SUM(H31:K31)</f>
        <v>37</v>
      </c>
      <c r="F31" s="22">
        <v>37</v>
      </c>
      <c r="G31" s="8">
        <f t="shared" si="5"/>
        <v>0</v>
      </c>
      <c r="H31" s="72">
        <v>16</v>
      </c>
      <c r="I31" s="73">
        <v>21</v>
      </c>
      <c r="J31" s="28"/>
      <c r="K31" s="27"/>
    </row>
    <row r="32" spans="1:11" ht="18" customHeight="1" x14ac:dyDescent="0.25">
      <c r="A32" s="180"/>
      <c r="B32" s="137" t="s">
        <v>47</v>
      </c>
      <c r="C32" s="138"/>
      <c r="D32" s="38"/>
      <c r="E32" s="9">
        <f>SUM(H32:K32)</f>
        <v>37</v>
      </c>
      <c r="F32" s="22">
        <v>37</v>
      </c>
      <c r="G32" s="8">
        <f t="shared" si="5"/>
        <v>0</v>
      </c>
      <c r="H32" s="28"/>
      <c r="I32" s="27"/>
      <c r="J32" s="28">
        <v>16</v>
      </c>
      <c r="K32" s="27">
        <v>21</v>
      </c>
    </row>
    <row r="33" spans="1:12" ht="18" customHeight="1" x14ac:dyDescent="0.25">
      <c r="A33" s="180"/>
      <c r="B33" s="137" t="s">
        <v>48</v>
      </c>
      <c r="C33" s="138"/>
      <c r="D33" s="38"/>
      <c r="E33" s="9">
        <f>SUM(H33:K33)</f>
        <v>37</v>
      </c>
      <c r="F33" s="22">
        <v>37</v>
      </c>
      <c r="G33" s="8">
        <f t="shared" si="5"/>
        <v>0</v>
      </c>
      <c r="H33" s="28"/>
      <c r="I33" s="27"/>
      <c r="J33" s="28">
        <v>16</v>
      </c>
      <c r="K33" s="27">
        <v>21</v>
      </c>
    </row>
    <row r="34" spans="1:12" ht="18" customHeight="1" x14ac:dyDescent="0.25">
      <c r="A34" s="180"/>
      <c r="B34" s="142" t="s">
        <v>49</v>
      </c>
      <c r="C34" s="143"/>
      <c r="D34" s="40"/>
      <c r="E34" s="12">
        <f>SUM(H34:K34)</f>
        <v>37</v>
      </c>
      <c r="F34" s="30">
        <v>37</v>
      </c>
      <c r="G34" s="67">
        <f t="shared" si="5"/>
        <v>0</v>
      </c>
      <c r="H34" s="102">
        <v>16</v>
      </c>
      <c r="I34" s="103">
        <v>21</v>
      </c>
      <c r="J34" s="102"/>
      <c r="K34" s="103"/>
    </row>
    <row r="35" spans="1:12" ht="18" customHeight="1" x14ac:dyDescent="0.25">
      <c r="A35" s="180"/>
      <c r="B35" s="139" t="s">
        <v>50</v>
      </c>
      <c r="C35" s="140"/>
      <c r="D35" s="140"/>
      <c r="E35" s="140"/>
      <c r="F35" s="140"/>
      <c r="G35" s="140"/>
      <c r="H35" s="140"/>
      <c r="I35" s="140"/>
      <c r="J35" s="140"/>
      <c r="K35" s="141"/>
    </row>
    <row r="36" spans="1:12" ht="18" customHeight="1" x14ac:dyDescent="0.25">
      <c r="A36" s="180"/>
      <c r="B36" s="133" t="s">
        <v>51</v>
      </c>
      <c r="C36" s="134"/>
      <c r="D36" s="36"/>
      <c r="E36" s="91">
        <f>SUM(H36:K36)</f>
        <v>80</v>
      </c>
      <c r="F36" s="75">
        <v>60</v>
      </c>
      <c r="G36" s="8">
        <f t="shared" si="5"/>
        <v>20</v>
      </c>
      <c r="H36" s="91">
        <v>16</v>
      </c>
      <c r="I36" s="101">
        <v>21</v>
      </c>
      <c r="J36" s="99">
        <v>16</v>
      </c>
      <c r="K36" s="100">
        <v>27</v>
      </c>
    </row>
    <row r="37" spans="1:12" ht="18" customHeight="1" x14ac:dyDescent="0.25">
      <c r="A37" s="180"/>
      <c r="B37" s="146" t="s">
        <v>52</v>
      </c>
      <c r="C37" s="147"/>
      <c r="D37" s="147"/>
      <c r="E37" s="147"/>
      <c r="F37" s="147"/>
      <c r="G37" s="147"/>
      <c r="H37" s="147"/>
      <c r="I37" s="147"/>
      <c r="J37" s="147"/>
      <c r="K37" s="147"/>
      <c r="L37" s="92"/>
    </row>
    <row r="38" spans="1:12" ht="18" customHeight="1" x14ac:dyDescent="0.25">
      <c r="A38" s="180"/>
      <c r="B38" s="144" t="s">
        <v>53</v>
      </c>
      <c r="C38" s="145"/>
      <c r="D38" s="39"/>
      <c r="E38" s="109">
        <f>SUM(H38:K38)</f>
        <v>37</v>
      </c>
      <c r="F38" s="75">
        <v>37</v>
      </c>
      <c r="G38" s="8">
        <f t="shared" si="5"/>
        <v>0</v>
      </c>
      <c r="H38" s="109"/>
      <c r="I38" s="110"/>
      <c r="J38" s="109">
        <v>16</v>
      </c>
      <c r="K38" s="113">
        <v>21</v>
      </c>
      <c r="L38" s="92"/>
    </row>
    <row r="39" spans="1:12" ht="18" hidden="1" customHeight="1" x14ac:dyDescent="0.25">
      <c r="A39" s="180"/>
      <c r="B39" s="135"/>
      <c r="C39" s="136"/>
      <c r="D39" s="107"/>
      <c r="E39" s="104"/>
      <c r="F39" s="105"/>
      <c r="G39" s="106"/>
      <c r="H39" s="56"/>
      <c r="I39" s="108"/>
      <c r="J39" s="111"/>
      <c r="K39" s="112"/>
      <c r="L39" s="92"/>
    </row>
    <row r="40" spans="1:12" ht="18" customHeight="1" x14ac:dyDescent="0.25">
      <c r="A40" s="180"/>
      <c r="B40" s="149" t="s">
        <v>54</v>
      </c>
      <c r="C40" s="150"/>
      <c r="D40" s="85"/>
      <c r="E40" s="34">
        <f>SUM(E27:E34,E36,E38)</f>
        <v>859</v>
      </c>
      <c r="F40" s="34">
        <f t="shared" ref="F40:G40" si="6">SUM(F27:F34,F36,F38)</f>
        <v>393</v>
      </c>
      <c r="G40" s="118">
        <f t="shared" si="6"/>
        <v>466</v>
      </c>
      <c r="H40" s="10">
        <f>SUM(H27:H34,H36,H38)</f>
        <v>176</v>
      </c>
      <c r="I40" s="11">
        <f t="shared" ref="I40:K40" si="7">SUM(I27:I34,I36,I38)</f>
        <v>231</v>
      </c>
      <c r="J40" s="10">
        <f t="shared" si="7"/>
        <v>192</v>
      </c>
      <c r="K40" s="10">
        <f t="shared" si="7"/>
        <v>260</v>
      </c>
      <c r="L40" s="92"/>
    </row>
    <row r="41" spans="1:12" ht="18" customHeight="1" x14ac:dyDescent="0.25">
      <c r="A41" s="178" t="s">
        <v>55</v>
      </c>
      <c r="B41" s="131" t="s">
        <v>56</v>
      </c>
      <c r="C41" s="132"/>
      <c r="D41" s="37"/>
      <c r="E41" s="7">
        <f>SUM(H41:K41)</f>
        <v>64</v>
      </c>
      <c r="F41" s="19">
        <v>34</v>
      </c>
      <c r="G41" s="8">
        <f t="shared" ref="G41" si="8">E41-F41</f>
        <v>30</v>
      </c>
      <c r="H41" s="21">
        <v>6</v>
      </c>
      <c r="I41" s="20">
        <v>21</v>
      </c>
      <c r="J41" s="21">
        <v>16</v>
      </c>
      <c r="K41" s="20">
        <v>21</v>
      </c>
    </row>
    <row r="42" spans="1:12" ht="18" customHeight="1" x14ac:dyDescent="0.25">
      <c r="A42" s="178"/>
      <c r="B42" s="175" t="s">
        <v>57</v>
      </c>
      <c r="C42" s="176"/>
      <c r="D42" s="37"/>
      <c r="E42" s="7"/>
      <c r="F42" s="19"/>
      <c r="G42" s="8"/>
      <c r="H42" s="21"/>
      <c r="I42" s="20"/>
      <c r="J42" s="21"/>
      <c r="K42" s="20"/>
    </row>
    <row r="43" spans="1:12" ht="18" customHeight="1" x14ac:dyDescent="0.25">
      <c r="A43" s="179"/>
      <c r="B43" s="181" t="s">
        <v>58</v>
      </c>
      <c r="C43" s="132"/>
      <c r="D43" s="20"/>
      <c r="E43" s="7">
        <f>SUM(H43:K43)</f>
        <v>37</v>
      </c>
      <c r="F43" s="19">
        <v>37</v>
      </c>
      <c r="G43" s="8">
        <f t="shared" ref="G43:G49" si="9">E43-F43</f>
        <v>0</v>
      </c>
      <c r="H43" s="21">
        <v>16</v>
      </c>
      <c r="I43" s="20">
        <v>21</v>
      </c>
      <c r="J43" s="21"/>
      <c r="K43" s="20"/>
    </row>
    <row r="44" spans="1:12" ht="18" hidden="1" customHeight="1" x14ac:dyDescent="0.25">
      <c r="A44" s="178"/>
      <c r="B44" s="184"/>
      <c r="C44" s="185"/>
      <c r="D44" s="38"/>
      <c r="E44" s="7">
        <f>SUM(H44:K44)</f>
        <v>0</v>
      </c>
      <c r="F44" s="22"/>
      <c r="G44" s="8">
        <f t="shared" si="9"/>
        <v>0</v>
      </c>
      <c r="H44" s="21"/>
      <c r="I44" s="20"/>
      <c r="J44" s="21"/>
      <c r="K44" s="20"/>
    </row>
    <row r="45" spans="1:12" ht="18" hidden="1" customHeight="1" x14ac:dyDescent="0.25">
      <c r="A45" s="178"/>
      <c r="B45" s="81"/>
      <c r="C45" s="82"/>
      <c r="D45" s="94"/>
      <c r="E45" s="9">
        <f>SUM(H45:K45)</f>
        <v>0</v>
      </c>
      <c r="F45" s="22">
        <v>0</v>
      </c>
      <c r="G45" s="8">
        <f>E45-F45</f>
        <v>0</v>
      </c>
      <c r="H45" s="28"/>
      <c r="I45" s="27"/>
      <c r="J45" s="28"/>
      <c r="K45" s="27"/>
    </row>
    <row r="46" spans="1:12" ht="18" hidden="1" customHeight="1" x14ac:dyDescent="0.25">
      <c r="A46" s="178"/>
      <c r="B46" s="81"/>
      <c r="C46" s="82"/>
      <c r="D46" s="37"/>
      <c r="E46" s="9">
        <f>SUM(H46:K46)</f>
        <v>0</v>
      </c>
      <c r="F46" s="22"/>
      <c r="G46" s="8">
        <f>E46-F46</f>
        <v>0</v>
      </c>
      <c r="H46" s="28"/>
      <c r="I46" s="27"/>
      <c r="J46" s="28"/>
      <c r="K46" s="27"/>
    </row>
    <row r="47" spans="1:12" ht="18" hidden="1" customHeight="1" x14ac:dyDescent="0.25">
      <c r="A47" s="178"/>
      <c r="B47" s="93"/>
      <c r="C47" s="82"/>
      <c r="D47" s="37"/>
      <c r="E47" s="7">
        <f>SUM(H47:K47)</f>
        <v>0</v>
      </c>
      <c r="F47" s="19"/>
      <c r="G47" s="8">
        <f t="shared" si="9"/>
        <v>0</v>
      </c>
      <c r="H47" s="21"/>
      <c r="I47" s="20"/>
      <c r="J47" s="21"/>
      <c r="K47" s="20"/>
    </row>
    <row r="48" spans="1:12" ht="18" hidden="1" customHeight="1" x14ac:dyDescent="0.25">
      <c r="A48" s="178"/>
      <c r="B48" s="137"/>
      <c r="C48" s="138"/>
      <c r="D48" s="38"/>
      <c r="E48" s="9">
        <f>SUM(H48:K48)</f>
        <v>0</v>
      </c>
      <c r="F48" s="22"/>
      <c r="G48" s="8">
        <f t="shared" si="9"/>
        <v>0</v>
      </c>
      <c r="H48" s="28"/>
      <c r="I48" s="27"/>
      <c r="J48" s="28"/>
      <c r="K48" s="27"/>
    </row>
    <row r="49" spans="1:12" ht="18" hidden="1" customHeight="1" x14ac:dyDescent="0.25">
      <c r="A49" s="178"/>
      <c r="B49" s="144"/>
      <c r="C49" s="145"/>
      <c r="D49" s="37"/>
      <c r="E49" s="7">
        <f>SUM(H49:K49)</f>
        <v>0</v>
      </c>
      <c r="F49" s="19"/>
      <c r="G49" s="8">
        <f t="shared" si="9"/>
        <v>0</v>
      </c>
      <c r="H49" s="21"/>
      <c r="I49" s="20"/>
      <c r="J49" s="21"/>
      <c r="K49" s="20"/>
    </row>
    <row r="50" spans="1:12" ht="18" hidden="1" customHeight="1" x14ac:dyDescent="0.25">
      <c r="A50" s="178"/>
      <c r="B50" s="131"/>
      <c r="C50" s="132"/>
      <c r="D50" s="38"/>
      <c r="E50" s="9">
        <f>SUM(H50:K50)</f>
        <v>0</v>
      </c>
      <c r="F50" s="22"/>
      <c r="G50" s="74">
        <f t="shared" ref="G50:G58" si="10">E50-F50</f>
        <v>0</v>
      </c>
      <c r="H50" s="24"/>
      <c r="I50" s="23"/>
      <c r="J50" s="24"/>
      <c r="K50" s="23"/>
    </row>
    <row r="51" spans="1:12" ht="18" hidden="1" customHeight="1" x14ac:dyDescent="0.25">
      <c r="A51" s="178"/>
      <c r="B51" s="137"/>
      <c r="C51" s="138"/>
      <c r="D51" s="38"/>
      <c r="E51" s="9">
        <f>SUM(H51:K51)</f>
        <v>0</v>
      </c>
      <c r="F51" s="22"/>
      <c r="G51" s="74">
        <f t="shared" si="10"/>
        <v>0</v>
      </c>
      <c r="H51" s="24"/>
      <c r="I51" s="23"/>
      <c r="J51" s="24"/>
      <c r="K51" s="23"/>
    </row>
    <row r="52" spans="1:12" ht="18" hidden="1" customHeight="1" x14ac:dyDescent="0.25">
      <c r="A52" s="178"/>
      <c r="B52" s="131"/>
      <c r="C52" s="132"/>
      <c r="D52" s="38"/>
      <c r="E52" s="9">
        <f>SUM(H52:K52)</f>
        <v>0</v>
      </c>
      <c r="F52" s="22">
        <v>0</v>
      </c>
      <c r="G52" s="74">
        <f t="shared" si="10"/>
        <v>0</v>
      </c>
      <c r="H52" s="24"/>
      <c r="I52" s="23"/>
      <c r="J52" s="24"/>
      <c r="K52" s="23"/>
    </row>
    <row r="53" spans="1:12" ht="18" hidden="1" customHeight="1" x14ac:dyDescent="0.25">
      <c r="A53" s="178"/>
      <c r="D53" s="38"/>
      <c r="E53" s="9">
        <f>SUM(H53:K53)</f>
        <v>0</v>
      </c>
      <c r="F53" s="22"/>
      <c r="G53" s="74">
        <f t="shared" si="10"/>
        <v>0</v>
      </c>
      <c r="H53" s="24"/>
      <c r="I53" s="23"/>
      <c r="J53" s="24"/>
      <c r="K53" s="23"/>
    </row>
    <row r="54" spans="1:12" ht="18" hidden="1" customHeight="1" x14ac:dyDescent="0.25">
      <c r="A54" s="178"/>
      <c r="B54" s="131"/>
      <c r="C54" s="132"/>
      <c r="D54" s="38"/>
      <c r="E54" s="9">
        <f>SUM(H54:K54)</f>
        <v>0</v>
      </c>
      <c r="F54" s="22"/>
      <c r="G54" s="74">
        <f t="shared" si="10"/>
        <v>0</v>
      </c>
      <c r="H54" s="24"/>
      <c r="I54" s="23"/>
      <c r="J54" s="24"/>
      <c r="K54" s="23"/>
    </row>
    <row r="55" spans="1:12" ht="18" hidden="1" customHeight="1" x14ac:dyDescent="0.25">
      <c r="A55" s="178"/>
      <c r="B55" s="131"/>
      <c r="C55" s="132"/>
      <c r="D55" s="38"/>
      <c r="E55" s="9">
        <f>SUM(H55:K55)</f>
        <v>0</v>
      </c>
      <c r="F55" s="22"/>
      <c r="G55" s="74">
        <f t="shared" si="10"/>
        <v>0</v>
      </c>
      <c r="H55" s="24"/>
      <c r="I55" s="23"/>
      <c r="J55" s="24"/>
      <c r="K55" s="23"/>
    </row>
    <row r="56" spans="1:12" ht="18" hidden="1" customHeight="1" x14ac:dyDescent="0.25">
      <c r="A56" s="178"/>
      <c r="D56" s="70"/>
      <c r="E56" s="54">
        <f>SUM(H56:K56)</f>
        <v>0</v>
      </c>
      <c r="F56" s="71"/>
      <c r="G56" s="55">
        <f t="shared" si="10"/>
        <v>0</v>
      </c>
      <c r="H56" s="72"/>
      <c r="I56" s="73"/>
      <c r="J56" s="72"/>
      <c r="K56" s="73"/>
    </row>
    <row r="57" spans="1:12" ht="18" customHeight="1" x14ac:dyDescent="0.25">
      <c r="A57" s="178"/>
      <c r="B57" s="146" t="s">
        <v>59</v>
      </c>
      <c r="C57" s="134"/>
      <c r="D57" s="36"/>
      <c r="E57" s="76"/>
      <c r="F57" s="4"/>
      <c r="G57" s="5"/>
      <c r="H57" s="76"/>
      <c r="I57" s="77"/>
      <c r="J57" s="76"/>
      <c r="K57" s="77"/>
      <c r="L57" s="92"/>
    </row>
    <row r="58" spans="1:12" ht="18" customHeight="1" x14ac:dyDescent="0.25">
      <c r="A58" s="178"/>
      <c r="B58" s="144" t="s">
        <v>60</v>
      </c>
      <c r="C58" s="145"/>
      <c r="D58" s="37"/>
      <c r="E58" s="7">
        <f>SUM(H58:K58)</f>
        <v>126</v>
      </c>
      <c r="F58" s="19">
        <v>21</v>
      </c>
      <c r="G58" s="8">
        <f t="shared" si="10"/>
        <v>105</v>
      </c>
      <c r="H58" s="21">
        <v>10</v>
      </c>
      <c r="I58" s="20">
        <v>42</v>
      </c>
      <c r="J58" s="21">
        <v>32</v>
      </c>
      <c r="K58" s="20">
        <v>42</v>
      </c>
      <c r="L58" s="92"/>
    </row>
    <row r="59" spans="1:12" ht="18" customHeight="1" x14ac:dyDescent="0.25">
      <c r="A59" s="178"/>
      <c r="B59" s="144" t="s">
        <v>61</v>
      </c>
      <c r="C59" s="145"/>
      <c r="D59" s="37"/>
      <c r="E59" s="7">
        <f>SUM(H59:K59)</f>
        <v>37</v>
      </c>
      <c r="F59" s="19">
        <v>0</v>
      </c>
      <c r="G59" s="8">
        <f t="shared" ref="G59" si="11">E59-F59</f>
        <v>37</v>
      </c>
      <c r="H59" s="21"/>
      <c r="I59" s="20"/>
      <c r="J59" s="21">
        <v>16</v>
      </c>
      <c r="K59" s="20">
        <v>21</v>
      </c>
    </row>
    <row r="60" spans="1:12" ht="18" customHeight="1" x14ac:dyDescent="0.25">
      <c r="A60" s="178"/>
      <c r="B60" s="182" t="s">
        <v>62</v>
      </c>
      <c r="C60" s="183"/>
      <c r="D60" s="37"/>
      <c r="E60" s="7">
        <f>SUM(H60:K60)</f>
        <v>77</v>
      </c>
      <c r="F60" s="19">
        <v>0</v>
      </c>
      <c r="G60" s="8">
        <f t="shared" ref="G60" si="12">E60-F60</f>
        <v>77</v>
      </c>
      <c r="H60" s="21">
        <v>10</v>
      </c>
      <c r="I60" s="20">
        <v>20</v>
      </c>
      <c r="J60" s="21">
        <v>26</v>
      </c>
      <c r="K60" s="20">
        <v>21</v>
      </c>
    </row>
    <row r="61" spans="1:12" ht="18" customHeight="1" x14ac:dyDescent="0.25">
      <c r="A61" s="117"/>
      <c r="B61" s="123" t="s">
        <v>63</v>
      </c>
      <c r="C61" s="124"/>
      <c r="D61" s="84"/>
      <c r="E61" s="35">
        <f>SUM(E41:E43)</f>
        <v>101</v>
      </c>
      <c r="F61" s="35">
        <f>SUM(F41:F43)</f>
        <v>71</v>
      </c>
      <c r="G61" s="116">
        <f>SUM(G41:G43)</f>
        <v>30</v>
      </c>
      <c r="H61" s="13">
        <f>SUM(H41:H43,H58:H60)</f>
        <v>42</v>
      </c>
      <c r="I61" s="14">
        <f t="shared" ref="I61:K61" si="13">SUM(I41:I43,I58:I60)</f>
        <v>104</v>
      </c>
      <c r="J61" s="13">
        <f t="shared" si="13"/>
        <v>90</v>
      </c>
      <c r="K61" s="14">
        <f t="shared" si="13"/>
        <v>105</v>
      </c>
    </row>
    <row r="62" spans="1:12" ht="18" customHeight="1" x14ac:dyDescent="0.25">
      <c r="B62" s="121" t="s">
        <v>59</v>
      </c>
      <c r="C62" s="122"/>
      <c r="D62" s="36"/>
      <c r="E62" s="3">
        <f>SUM(H62:K62)</f>
        <v>240</v>
      </c>
      <c r="F62" s="68">
        <f>SUM(F58:F60)</f>
        <v>21</v>
      </c>
      <c r="G62" s="6">
        <v>219</v>
      </c>
      <c r="H62" s="3">
        <f>SUM(H58:H60)</f>
        <v>20</v>
      </c>
      <c r="I62" s="3">
        <f t="shared" ref="I62:K62" si="14">SUM(I58:I60)</f>
        <v>62</v>
      </c>
      <c r="J62" s="3">
        <f t="shared" si="14"/>
        <v>74</v>
      </c>
      <c r="K62" s="115">
        <f t="shared" si="14"/>
        <v>84</v>
      </c>
    </row>
    <row r="63" spans="1:12" ht="18" customHeight="1" x14ac:dyDescent="0.25">
      <c r="B63" s="15" t="s">
        <v>64</v>
      </c>
      <c r="C63" s="53"/>
      <c r="D63" s="41"/>
      <c r="E63" s="16"/>
      <c r="F63" s="16"/>
      <c r="G63" s="5"/>
      <c r="H63" s="80">
        <f>H64/H15</f>
        <v>13.625</v>
      </c>
      <c r="I63" s="80">
        <f>I64/I15</f>
        <v>15.952380952380953</v>
      </c>
      <c r="J63" s="80">
        <f>J64/J15</f>
        <v>17.625</v>
      </c>
      <c r="K63" s="80">
        <f>K64/K15</f>
        <v>17.38095238095238</v>
      </c>
    </row>
    <row r="64" spans="1:12" ht="18" customHeight="1" x14ac:dyDescent="0.25">
      <c r="B64" s="186" t="s">
        <v>65</v>
      </c>
      <c r="C64" s="187"/>
      <c r="D64" s="36"/>
      <c r="E64" s="83">
        <f t="shared" ref="E64:K64" si="15">SUM(E27:E34,E36,E38,E41:E43,E58:E60)</f>
        <v>1200</v>
      </c>
      <c r="F64" s="83">
        <f t="shared" si="15"/>
        <v>485</v>
      </c>
      <c r="G64" s="83">
        <f t="shared" si="15"/>
        <v>715</v>
      </c>
      <c r="H64" s="3">
        <f t="shared" si="15"/>
        <v>218</v>
      </c>
      <c r="I64" s="3">
        <f t="shared" si="15"/>
        <v>335</v>
      </c>
      <c r="J64" s="3">
        <f t="shared" si="15"/>
        <v>282</v>
      </c>
      <c r="K64" s="3">
        <f t="shared" si="15"/>
        <v>365</v>
      </c>
    </row>
    <row r="65" spans="2:12" ht="14.25" customHeight="1" x14ac:dyDescent="0.25">
      <c r="D65" s="32"/>
      <c r="F65" s="64">
        <f>F64/E64</f>
        <v>0.40416666666666667</v>
      </c>
      <c r="G65" s="64">
        <f>G64/E64</f>
        <v>0.59583333333333333</v>
      </c>
    </row>
    <row r="66" spans="2:12" s="29" customFormat="1" ht="14.25" customHeight="1" x14ac:dyDescent="0.25">
      <c r="B66" s="33" t="s">
        <v>66</v>
      </c>
      <c r="C66" s="33"/>
      <c r="D66" s="32"/>
      <c r="L66" s="114"/>
    </row>
    <row r="67" spans="2:12" s="29" customFormat="1" ht="14.25" customHeight="1" x14ac:dyDescent="0.25">
      <c r="B67" s="33" t="s">
        <v>67</v>
      </c>
      <c r="C67" s="33"/>
      <c r="D67" s="32"/>
    </row>
    <row r="68" spans="2:12" s="29" customFormat="1" ht="26.45" customHeight="1" x14ac:dyDescent="0.25">
      <c r="B68" s="177" t="s">
        <v>68</v>
      </c>
      <c r="C68" s="177"/>
      <c r="D68" s="177"/>
      <c r="E68" s="177"/>
      <c r="F68" s="177"/>
      <c r="G68" s="177"/>
      <c r="H68" s="177"/>
      <c r="I68" s="177"/>
      <c r="J68" s="177"/>
      <c r="K68" s="177"/>
    </row>
    <row r="69" spans="2:12" s="29" customFormat="1" ht="14.25" customHeight="1" x14ac:dyDescent="0.25">
      <c r="B69" s="86" t="s">
        <v>69</v>
      </c>
      <c r="C69" s="86"/>
      <c r="D69" s="31"/>
    </row>
    <row r="70" spans="2:12" s="29" customFormat="1" ht="14.25" customHeight="1" x14ac:dyDescent="0.25">
      <c r="B70" s="86" t="s">
        <v>70</v>
      </c>
      <c r="C70" s="86"/>
      <c r="D70" s="31"/>
    </row>
    <row r="72" spans="2:12" s="29" customFormat="1" ht="14.25" customHeight="1" x14ac:dyDescent="0.25">
      <c r="B72" s="87"/>
      <c r="C72" s="86"/>
      <c r="D72" s="31"/>
    </row>
    <row r="73" spans="2:12" s="29" customFormat="1" ht="14.25" customHeight="1" x14ac:dyDescent="0.25">
      <c r="B73" s="69" t="s">
        <v>71</v>
      </c>
      <c r="C73" s="1"/>
      <c r="D73" s="1"/>
      <c r="E73" s="1"/>
    </row>
    <row r="74" spans="2:12" s="29" customFormat="1" ht="14.25" customHeight="1" x14ac:dyDescent="0.25">
      <c r="B74" s="174" t="s">
        <v>72</v>
      </c>
      <c r="C74" s="174"/>
      <c r="D74" s="174"/>
      <c r="E74" s="174"/>
      <c r="F74" s="88"/>
      <c r="G74" s="88"/>
      <c r="H74" s="88"/>
      <c r="I74" s="88"/>
      <c r="J74" s="88"/>
      <c r="K74" s="88"/>
    </row>
    <row r="75" spans="2:12" ht="12.75" customHeight="1" x14ac:dyDescent="0.25">
      <c r="D75" s="32"/>
    </row>
    <row r="76" spans="2:12" ht="12.75" customHeight="1" x14ac:dyDescent="0.25">
      <c r="D76" s="32"/>
    </row>
    <row r="77" spans="2:12" ht="12.75" customHeight="1" x14ac:dyDescent="0.25">
      <c r="D77" s="32"/>
    </row>
    <row r="78" spans="2:12" ht="12.75" customHeight="1" x14ac:dyDescent="0.25">
      <c r="D78" s="32"/>
    </row>
    <row r="79" spans="2:12" ht="12.75" customHeight="1" x14ac:dyDescent="0.25">
      <c r="D79" s="32"/>
    </row>
    <row r="80" spans="2:12" ht="12.75" customHeight="1" x14ac:dyDescent="0.25">
      <c r="D80" s="32"/>
    </row>
    <row r="81" spans="4:4" ht="12.75" customHeight="1" x14ac:dyDescent="0.25">
      <c r="D81" s="32"/>
    </row>
    <row r="82" spans="4:4" ht="12.75" customHeight="1" x14ac:dyDescent="0.25">
      <c r="D82" s="32"/>
    </row>
    <row r="83" spans="4:4" ht="12.75" customHeight="1" x14ac:dyDescent="0.25">
      <c r="D83" s="32"/>
    </row>
    <row r="84" spans="4:4" ht="12.75" customHeight="1" x14ac:dyDescent="0.25">
      <c r="D84" s="32"/>
    </row>
    <row r="85" spans="4:4" ht="12.75" customHeight="1" x14ac:dyDescent="0.25">
      <c r="D85" s="32"/>
    </row>
    <row r="86" spans="4:4" ht="12.75" customHeight="1" x14ac:dyDescent="0.25">
      <c r="D86" s="32"/>
    </row>
    <row r="87" spans="4:4" ht="12.75" customHeight="1" x14ac:dyDescent="0.25">
      <c r="D87" s="32"/>
    </row>
    <row r="88" spans="4:4" ht="12.75" customHeight="1" x14ac:dyDescent="0.25">
      <c r="D88" s="32"/>
    </row>
    <row r="89" spans="4:4" ht="12.75" customHeight="1" x14ac:dyDescent="0.25">
      <c r="D89" s="32"/>
    </row>
    <row r="90" spans="4:4" ht="12.75" customHeight="1" x14ac:dyDescent="0.25">
      <c r="D90" s="32"/>
    </row>
    <row r="91" spans="4:4" ht="12.75" customHeight="1" x14ac:dyDescent="0.25">
      <c r="D91" s="32"/>
    </row>
    <row r="92" spans="4:4" ht="12.75" customHeight="1" x14ac:dyDescent="0.25">
      <c r="D92" s="32"/>
    </row>
    <row r="93" spans="4:4" ht="12.75" customHeight="1" x14ac:dyDescent="0.25">
      <c r="D93" s="32"/>
    </row>
    <row r="94" spans="4:4" ht="12.75" customHeight="1" x14ac:dyDescent="0.25">
      <c r="D94" s="32"/>
    </row>
    <row r="95" spans="4:4" ht="12.75" customHeight="1" x14ac:dyDescent="0.25">
      <c r="D95" s="32"/>
    </row>
    <row r="96" spans="4:4" ht="12.75" customHeight="1" x14ac:dyDescent="0.25">
      <c r="D96" s="32"/>
    </row>
    <row r="97" spans="4:4" ht="12.75" customHeight="1" x14ac:dyDescent="0.25">
      <c r="D97" s="32"/>
    </row>
    <row r="98" spans="4:4" ht="12.75" customHeight="1" x14ac:dyDescent="0.25">
      <c r="D98" s="32"/>
    </row>
    <row r="99" spans="4:4" ht="12.75" customHeight="1" x14ac:dyDescent="0.25">
      <c r="D99" s="32"/>
    </row>
    <row r="100" spans="4:4" ht="12.75" customHeight="1" x14ac:dyDescent="0.25">
      <c r="D100" s="32"/>
    </row>
    <row r="101" spans="4:4" ht="12.75" customHeight="1" x14ac:dyDescent="0.25">
      <c r="D101" s="32"/>
    </row>
    <row r="102" spans="4:4" ht="12.75" customHeight="1" x14ac:dyDescent="0.25">
      <c r="D102" s="32"/>
    </row>
    <row r="103" spans="4:4" ht="12.75" customHeight="1" x14ac:dyDescent="0.25">
      <c r="D103" s="32"/>
    </row>
    <row r="104" spans="4:4" ht="12.75" customHeight="1" x14ac:dyDescent="0.25">
      <c r="D104" s="32"/>
    </row>
    <row r="105" spans="4:4" ht="12.75" customHeight="1" x14ac:dyDescent="0.25">
      <c r="D105" s="32"/>
    </row>
    <row r="106" spans="4:4" ht="12.75" customHeight="1" x14ac:dyDescent="0.25">
      <c r="D106" s="32"/>
    </row>
    <row r="107" spans="4:4" ht="12.75" customHeight="1" x14ac:dyDescent="0.25">
      <c r="D107" s="32"/>
    </row>
    <row r="108" spans="4:4" ht="12.75" customHeight="1" x14ac:dyDescent="0.25">
      <c r="D108" s="32"/>
    </row>
    <row r="109" spans="4:4" ht="12.75" customHeight="1" x14ac:dyDescent="0.25">
      <c r="D109" s="32"/>
    </row>
    <row r="110" spans="4:4" ht="12.75" customHeight="1" x14ac:dyDescent="0.25">
      <c r="D110" s="32"/>
    </row>
    <row r="111" spans="4:4" ht="12.75" customHeight="1" x14ac:dyDescent="0.25">
      <c r="D111" s="32"/>
    </row>
    <row r="112" spans="4:4" ht="12.75" customHeight="1" x14ac:dyDescent="0.25">
      <c r="D112" s="32"/>
    </row>
    <row r="113" spans="4:4" ht="12.75" customHeight="1" x14ac:dyDescent="0.25">
      <c r="D113" s="32"/>
    </row>
    <row r="114" spans="4:4" ht="12.75" customHeight="1" x14ac:dyDescent="0.25">
      <c r="D114" s="32"/>
    </row>
    <row r="115" spans="4:4" ht="12.75" customHeight="1" x14ac:dyDescent="0.25">
      <c r="D115" s="32"/>
    </row>
    <row r="116" spans="4:4" ht="12.75" customHeight="1" x14ac:dyDescent="0.25">
      <c r="D116" s="32"/>
    </row>
    <row r="117" spans="4:4" ht="12.75" customHeight="1" x14ac:dyDescent="0.25">
      <c r="D117" s="32"/>
    </row>
    <row r="118" spans="4:4" ht="12.75" customHeight="1" x14ac:dyDescent="0.25">
      <c r="D118" s="32"/>
    </row>
    <row r="119" spans="4:4" ht="12.75" customHeight="1" x14ac:dyDescent="0.25">
      <c r="D119" s="32"/>
    </row>
    <row r="120" spans="4:4" ht="12.75" customHeight="1" x14ac:dyDescent="0.25">
      <c r="D120" s="32"/>
    </row>
    <row r="121" spans="4:4" ht="12.75" customHeight="1" x14ac:dyDescent="0.25">
      <c r="D121" s="32"/>
    </row>
    <row r="122" spans="4:4" ht="12.75" customHeight="1" x14ac:dyDescent="0.25">
      <c r="D122" s="32"/>
    </row>
    <row r="123" spans="4:4" ht="12.75" customHeight="1" x14ac:dyDescent="0.25">
      <c r="D123" s="32"/>
    </row>
    <row r="124" spans="4:4" ht="12.75" customHeight="1" x14ac:dyDescent="0.25">
      <c r="D124" s="32"/>
    </row>
    <row r="125" spans="4:4" ht="12.75" customHeight="1" x14ac:dyDescent="0.25">
      <c r="D125" s="32"/>
    </row>
    <row r="126" spans="4:4" ht="12.75" customHeight="1" x14ac:dyDescent="0.25">
      <c r="D126" s="32"/>
    </row>
    <row r="127" spans="4:4" ht="12.75" customHeight="1" x14ac:dyDescent="0.25">
      <c r="D127" s="32"/>
    </row>
    <row r="128" spans="4:4" ht="12.75" customHeight="1" x14ac:dyDescent="0.25">
      <c r="D128" s="32"/>
    </row>
    <row r="129" spans="4:4" ht="12.75" customHeight="1" x14ac:dyDescent="0.25">
      <c r="D129" s="32"/>
    </row>
    <row r="130" spans="4:4" ht="12.75" customHeight="1" x14ac:dyDescent="0.25">
      <c r="D130" s="32"/>
    </row>
    <row r="131" spans="4:4" ht="12.75" customHeight="1" x14ac:dyDescent="0.25">
      <c r="D131" s="32"/>
    </row>
    <row r="132" spans="4:4" ht="12.75" customHeight="1" x14ac:dyDescent="0.25">
      <c r="D132" s="32"/>
    </row>
    <row r="133" spans="4:4" ht="12.75" customHeight="1" x14ac:dyDescent="0.25">
      <c r="D133" s="32"/>
    </row>
    <row r="134" spans="4:4" ht="12.75" customHeight="1" x14ac:dyDescent="0.25">
      <c r="D134" s="32"/>
    </row>
    <row r="135" spans="4:4" ht="12.75" customHeight="1" x14ac:dyDescent="0.25">
      <c r="D135" s="32"/>
    </row>
  </sheetData>
  <dataConsolidate/>
  <mergeCells count="56">
    <mergeCell ref="B74:E74"/>
    <mergeCell ref="B42:C42"/>
    <mergeCell ref="B68:K68"/>
    <mergeCell ref="A41:A60"/>
    <mergeCell ref="A20:A40"/>
    <mergeCell ref="B54:C54"/>
    <mergeCell ref="B41:C41"/>
    <mergeCell ref="B51:C51"/>
    <mergeCell ref="B43:C43"/>
    <mergeCell ref="B52:C52"/>
    <mergeCell ref="B60:C60"/>
    <mergeCell ref="B59:C59"/>
    <mergeCell ref="B44:C44"/>
    <mergeCell ref="B49:C49"/>
    <mergeCell ref="B48:C48"/>
    <mergeCell ref="B64:C64"/>
    <mergeCell ref="E12:G13"/>
    <mergeCell ref="H12:K12"/>
    <mergeCell ref="H13:I13"/>
    <mergeCell ref="B12:C19"/>
    <mergeCell ref="E14:E19"/>
    <mergeCell ref="G14:G19"/>
    <mergeCell ref="J13:K13"/>
    <mergeCell ref="F14:F19"/>
    <mergeCell ref="B58:C58"/>
    <mergeCell ref="B57:C57"/>
    <mergeCell ref="B50:C50"/>
    <mergeCell ref="B55:C55"/>
    <mergeCell ref="B33:C33"/>
    <mergeCell ref="B40:C40"/>
    <mergeCell ref="B37:K37"/>
    <mergeCell ref="B26:K26"/>
    <mergeCell ref="C8:K8"/>
    <mergeCell ref="C7:K7"/>
    <mergeCell ref="B32:C32"/>
    <mergeCell ref="B31:C31"/>
    <mergeCell ref="A10:K10"/>
    <mergeCell ref="A11:K11"/>
    <mergeCell ref="A12:A19"/>
    <mergeCell ref="D12:D19"/>
    <mergeCell ref="B62:C62"/>
    <mergeCell ref="B61:C61"/>
    <mergeCell ref="B27:C27"/>
    <mergeCell ref="C2:K2"/>
    <mergeCell ref="C3:K3"/>
    <mergeCell ref="C4:K4"/>
    <mergeCell ref="C5:K5"/>
    <mergeCell ref="C6:K6"/>
    <mergeCell ref="B20:C20"/>
    <mergeCell ref="B28:C28"/>
    <mergeCell ref="B36:C36"/>
    <mergeCell ref="B39:C39"/>
    <mergeCell ref="B30:C30"/>
    <mergeCell ref="B35:K35"/>
    <mergeCell ref="B34:C34"/>
    <mergeCell ref="B38:C38"/>
  </mergeCells>
  <conditionalFormatting sqref="E64:G64">
    <cfRule type="cellIs" dxfId="3" priority="51" operator="greaterThan">
      <formula>5800</formula>
    </cfRule>
  </conditionalFormatting>
  <conditionalFormatting sqref="E20:K25 E27:K34 E36:K36 E38:K64">
    <cfRule type="cellIs" dxfId="2" priority="39" operator="lessThan">
      <formula>0</formula>
    </cfRule>
  </conditionalFormatting>
  <dataValidations disablePrompts="1" count="1">
    <dataValidation type="list" allowBlank="1" showErrorMessage="1" sqref="C21:C24" xr:uid="{00000000-0002-0000-0000-000000000000}">
      <formula1>LIM</formula1>
    </dataValidation>
  </dataValidations>
  <pageMargins left="0.39370078740157483" right="0.39370078740157483" top="0.47" bottom="0.3937007874015748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4CFF-0106-4829-9614-90721EF307E8}">
  <sheetPr>
    <pageSetUpPr fitToPage="1"/>
  </sheetPr>
  <dimension ref="A1:L127"/>
  <sheetViews>
    <sheetView tabSelected="1" zoomScale="90" zoomScaleNormal="90" workbookViewId="0">
      <selection activeCell="N57" sqref="N57"/>
    </sheetView>
  </sheetViews>
  <sheetFormatPr defaultColWidth="9.28515625" defaultRowHeight="12.75" customHeight="1" x14ac:dyDescent="0.25"/>
  <cols>
    <col min="1" max="1" width="6.140625" style="1" customWidth="1"/>
    <col min="2" max="2" width="37" style="33" customWidth="1"/>
    <col min="3" max="3" width="17.5703125" style="33" customWidth="1"/>
    <col min="4" max="4" width="9.28515625" style="17" customWidth="1"/>
    <col min="5" max="7" width="6.28515625" style="1" customWidth="1"/>
    <col min="8" max="8" width="11.42578125" style="1" customWidth="1"/>
    <col min="9" max="11" width="12.28515625" style="1" customWidth="1"/>
    <col min="12" max="12" width="9.42578125" style="1" bestFit="1" customWidth="1"/>
    <col min="13" max="16384" width="9.28515625" style="1"/>
  </cols>
  <sheetData>
    <row r="1" spans="1:12" ht="15.75" customHeight="1" x14ac:dyDescent="0.25"/>
    <row r="2" spans="1:12" ht="15" customHeight="1" x14ac:dyDescent="0.25">
      <c r="B2" s="33" t="s">
        <v>0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5">
      <c r="B3" s="33" t="s">
        <v>1</v>
      </c>
      <c r="C3" s="128" t="s">
        <v>2</v>
      </c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B4" s="33" t="s">
        <v>3</v>
      </c>
      <c r="C4" s="129" t="s">
        <v>4</v>
      </c>
      <c r="D4" s="129"/>
      <c r="E4" s="129"/>
      <c r="F4" s="129"/>
      <c r="G4" s="129"/>
      <c r="H4" s="129"/>
      <c r="I4" s="129"/>
      <c r="J4" s="129"/>
      <c r="K4" s="129"/>
    </row>
    <row r="5" spans="1:12" ht="17.649999999999999" customHeight="1" x14ac:dyDescent="0.25">
      <c r="B5" s="33" t="s">
        <v>5</v>
      </c>
      <c r="C5" s="130" t="s">
        <v>6</v>
      </c>
      <c r="D5" s="130"/>
      <c r="E5" s="130"/>
      <c r="F5" s="130"/>
      <c r="G5" s="130"/>
      <c r="H5" s="130"/>
      <c r="I5" s="130"/>
      <c r="J5" s="130"/>
      <c r="K5" s="130"/>
    </row>
    <row r="6" spans="1:12" ht="15" customHeight="1" x14ac:dyDescent="0.25">
      <c r="B6" s="33" t="s">
        <v>7</v>
      </c>
      <c r="C6" s="128" t="s">
        <v>8</v>
      </c>
      <c r="D6" s="128"/>
      <c r="E6" s="128"/>
      <c r="F6" s="128"/>
      <c r="G6" s="128"/>
      <c r="H6" s="128"/>
      <c r="I6" s="128"/>
      <c r="J6" s="128"/>
      <c r="K6" s="128"/>
      <c r="L6" s="119"/>
    </row>
    <row r="7" spans="1:12" ht="15" customHeight="1" x14ac:dyDescent="0.25">
      <c r="B7" s="33" t="s">
        <v>9</v>
      </c>
      <c r="C7" s="128" t="s">
        <v>74</v>
      </c>
      <c r="D7" s="128"/>
      <c r="E7" s="128"/>
      <c r="F7" s="128"/>
      <c r="G7" s="128"/>
      <c r="H7" s="128"/>
      <c r="I7" s="128"/>
      <c r="J7" s="128"/>
      <c r="K7" s="128"/>
    </row>
    <row r="8" spans="1:12" ht="15" customHeight="1" x14ac:dyDescent="0.25">
      <c r="B8" s="33" t="s">
        <v>11</v>
      </c>
      <c r="C8" s="129" t="s">
        <v>12</v>
      </c>
      <c r="D8" s="129"/>
      <c r="E8" s="129"/>
      <c r="F8" s="129"/>
      <c r="G8" s="129"/>
      <c r="H8" s="129"/>
      <c r="I8" s="129"/>
      <c r="J8" s="129"/>
      <c r="K8" s="129"/>
    </row>
    <row r="9" spans="1:12" ht="15" customHeight="1" x14ac:dyDescent="0.25">
      <c r="D9" s="33"/>
      <c r="E9" s="33"/>
      <c r="F9" s="33"/>
      <c r="G9" s="33"/>
      <c r="H9" s="33"/>
      <c r="I9" s="33"/>
      <c r="J9" s="33"/>
      <c r="K9" s="33"/>
    </row>
    <row r="10" spans="1:12" ht="15" customHeight="1" x14ac:dyDescent="0.25">
      <c r="A10" s="151" t="s">
        <v>13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</row>
    <row r="11" spans="1:12" s="29" customFormat="1" ht="15" customHeight="1" x14ac:dyDescent="0.2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2" ht="18" customHeight="1" x14ac:dyDescent="0.25">
      <c r="A12" s="153" t="s">
        <v>14</v>
      </c>
      <c r="B12" s="165" t="s">
        <v>15</v>
      </c>
      <c r="C12" s="166"/>
      <c r="D12" s="155" t="s">
        <v>16</v>
      </c>
      <c r="E12" s="156" t="s">
        <v>17</v>
      </c>
      <c r="F12" s="157"/>
      <c r="G12" s="158"/>
      <c r="H12" s="162" t="s">
        <v>18</v>
      </c>
      <c r="I12" s="162"/>
      <c r="J12" s="162"/>
      <c r="K12" s="162"/>
    </row>
    <row r="13" spans="1:12" ht="18" customHeight="1" x14ac:dyDescent="0.25">
      <c r="A13" s="154"/>
      <c r="B13" s="167"/>
      <c r="C13" s="168"/>
      <c r="D13" s="155"/>
      <c r="E13" s="159"/>
      <c r="F13" s="160"/>
      <c r="G13" s="161"/>
      <c r="H13" s="163" t="s">
        <v>19</v>
      </c>
      <c r="I13" s="164"/>
      <c r="J13" s="163" t="s">
        <v>20</v>
      </c>
      <c r="K13" s="164"/>
    </row>
    <row r="14" spans="1:12" ht="18" customHeight="1" x14ac:dyDescent="0.25">
      <c r="A14" s="154"/>
      <c r="B14" s="167"/>
      <c r="C14" s="168"/>
      <c r="D14" s="155"/>
      <c r="E14" s="169" t="s">
        <v>21</v>
      </c>
      <c r="F14" s="173" t="s">
        <v>22</v>
      </c>
      <c r="G14" s="171" t="s">
        <v>23</v>
      </c>
      <c r="H14" s="2" t="s">
        <v>24</v>
      </c>
      <c r="I14" s="42" t="s">
        <v>25</v>
      </c>
      <c r="J14" s="2" t="s">
        <v>26</v>
      </c>
      <c r="K14" s="42" t="s">
        <v>27</v>
      </c>
    </row>
    <row r="15" spans="1:12" ht="18" customHeight="1" x14ac:dyDescent="0.25">
      <c r="A15" s="154"/>
      <c r="B15" s="167"/>
      <c r="C15" s="168"/>
      <c r="D15" s="155"/>
      <c r="E15" s="170"/>
      <c r="F15" s="173"/>
      <c r="G15" s="172"/>
      <c r="H15" s="57">
        <v>16</v>
      </c>
      <c r="I15" s="49">
        <v>21</v>
      </c>
      <c r="J15" s="57">
        <v>16</v>
      </c>
      <c r="K15" s="49">
        <v>21</v>
      </c>
    </row>
    <row r="16" spans="1:12" ht="15" customHeight="1" x14ac:dyDescent="0.25">
      <c r="A16" s="154"/>
      <c r="B16" s="167"/>
      <c r="C16" s="168"/>
      <c r="D16" s="155"/>
      <c r="E16" s="170"/>
      <c r="F16" s="173"/>
      <c r="G16" s="172"/>
      <c r="H16" s="51" t="s">
        <v>28</v>
      </c>
      <c r="I16" s="50" t="s">
        <v>28</v>
      </c>
      <c r="J16" s="51" t="s">
        <v>28</v>
      </c>
      <c r="K16" s="50" t="s">
        <v>28</v>
      </c>
    </row>
    <row r="17" spans="1:12" ht="18" customHeight="1" x14ac:dyDescent="0.25">
      <c r="A17" s="154"/>
      <c r="B17" s="167"/>
      <c r="C17" s="168"/>
      <c r="D17" s="155"/>
      <c r="E17" s="170"/>
      <c r="F17" s="173"/>
      <c r="G17" s="172"/>
      <c r="H17" s="96" t="s">
        <v>29</v>
      </c>
      <c r="I17" s="97" t="s">
        <v>29</v>
      </c>
      <c r="J17" s="98" t="s">
        <v>29</v>
      </c>
      <c r="K17" s="97" t="s">
        <v>30</v>
      </c>
    </row>
    <row r="18" spans="1:12" ht="18" customHeight="1" x14ac:dyDescent="0.25">
      <c r="A18" s="180"/>
      <c r="B18" s="121" t="s">
        <v>41</v>
      </c>
      <c r="C18" s="148"/>
      <c r="D18" s="148"/>
      <c r="E18" s="148"/>
      <c r="F18" s="148"/>
      <c r="G18" s="148"/>
      <c r="H18" s="148"/>
      <c r="I18" s="148"/>
      <c r="J18" s="148"/>
      <c r="K18" s="122"/>
    </row>
    <row r="19" spans="1:12" ht="18" customHeight="1" x14ac:dyDescent="0.25">
      <c r="A19" s="180"/>
      <c r="B19" s="125" t="s">
        <v>42</v>
      </c>
      <c r="C19" s="126"/>
      <c r="D19" s="95"/>
      <c r="E19" s="9">
        <f>SUM(H19:K19)</f>
        <v>296</v>
      </c>
      <c r="F19" s="19">
        <v>40</v>
      </c>
      <c r="G19" s="8">
        <f t="shared" ref="G19:G30" si="0">E19-F19</f>
        <v>256</v>
      </c>
      <c r="H19" s="21">
        <v>64</v>
      </c>
      <c r="I19" s="20">
        <v>84</v>
      </c>
      <c r="J19" s="21">
        <v>64</v>
      </c>
      <c r="K19" s="20">
        <v>84</v>
      </c>
    </row>
    <row r="20" spans="1:12" ht="18" customHeight="1" x14ac:dyDescent="0.25">
      <c r="A20" s="180"/>
      <c r="B20" s="131" t="s">
        <v>43</v>
      </c>
      <c r="C20" s="132"/>
      <c r="D20" s="94"/>
      <c r="E20" s="9">
        <f>SUM(H20:K20)</f>
        <v>116</v>
      </c>
      <c r="F20" s="22">
        <v>0</v>
      </c>
      <c r="G20" s="8">
        <f t="shared" si="0"/>
        <v>116</v>
      </c>
      <c r="H20" s="47"/>
      <c r="I20" s="48">
        <v>42</v>
      </c>
      <c r="J20" s="47">
        <v>32</v>
      </c>
      <c r="K20" s="48">
        <v>42</v>
      </c>
    </row>
    <row r="21" spans="1:12" ht="18" customHeight="1" x14ac:dyDescent="0.25">
      <c r="A21" s="180"/>
      <c r="B21" s="81" t="s">
        <v>44</v>
      </c>
      <c r="C21" s="82"/>
      <c r="D21" s="37"/>
      <c r="E21" s="9">
        <f>SUM(H21:K21)</f>
        <v>148</v>
      </c>
      <c r="F21" s="22">
        <v>0</v>
      </c>
      <c r="G21" s="8">
        <f t="shared" si="0"/>
        <v>148</v>
      </c>
      <c r="H21" s="28">
        <v>32</v>
      </c>
      <c r="I21" s="27">
        <v>42</v>
      </c>
      <c r="J21" s="28">
        <v>32</v>
      </c>
      <c r="K21" s="27">
        <v>42</v>
      </c>
    </row>
    <row r="22" spans="1:12" ht="18" customHeight="1" x14ac:dyDescent="0.25">
      <c r="A22" s="180"/>
      <c r="B22" s="137" t="s">
        <v>45</v>
      </c>
      <c r="C22" s="138"/>
      <c r="D22" s="37"/>
      <c r="E22" s="9">
        <f>SUM(H22:K22)</f>
        <v>296</v>
      </c>
      <c r="F22" s="22"/>
      <c r="G22" s="8">
        <f t="shared" si="0"/>
        <v>296</v>
      </c>
      <c r="H22" s="28">
        <v>64</v>
      </c>
      <c r="I22" s="27">
        <v>84</v>
      </c>
      <c r="J22" s="28">
        <v>64</v>
      </c>
      <c r="K22" s="27">
        <v>84</v>
      </c>
    </row>
    <row r="23" spans="1:12" ht="18" customHeight="1" x14ac:dyDescent="0.25">
      <c r="A23" s="180"/>
      <c r="B23" s="137" t="s">
        <v>46</v>
      </c>
      <c r="C23" s="138"/>
      <c r="D23" s="38"/>
      <c r="E23" s="9">
        <f>SUM(H23:K23)</f>
        <v>148</v>
      </c>
      <c r="F23" s="22"/>
      <c r="G23" s="8">
        <f t="shared" si="0"/>
        <v>148</v>
      </c>
      <c r="H23" s="72">
        <v>64</v>
      </c>
      <c r="I23" s="73">
        <v>84</v>
      </c>
      <c r="J23" s="28"/>
      <c r="K23" s="27"/>
    </row>
    <row r="24" spans="1:12" ht="18" customHeight="1" x14ac:dyDescent="0.25">
      <c r="A24" s="180"/>
      <c r="B24" s="137" t="s">
        <v>47</v>
      </c>
      <c r="C24" s="138"/>
      <c r="D24" s="38"/>
      <c r="E24" s="9">
        <f>SUM(H24:K24)</f>
        <v>74</v>
      </c>
      <c r="F24" s="22"/>
      <c r="G24" s="8">
        <f t="shared" si="0"/>
        <v>74</v>
      </c>
      <c r="H24" s="28"/>
      <c r="I24" s="27"/>
      <c r="J24" s="28">
        <v>32</v>
      </c>
      <c r="K24" s="27">
        <v>42</v>
      </c>
    </row>
    <row r="25" spans="1:12" ht="18" customHeight="1" x14ac:dyDescent="0.25">
      <c r="A25" s="180"/>
      <c r="B25" s="137" t="s">
        <v>48</v>
      </c>
      <c r="C25" s="138"/>
      <c r="D25" s="38"/>
      <c r="E25" s="9">
        <f>SUM(H25:K25)</f>
        <v>74</v>
      </c>
      <c r="F25" s="22"/>
      <c r="G25" s="8">
        <f t="shared" si="0"/>
        <v>74</v>
      </c>
      <c r="H25" s="28"/>
      <c r="I25" s="27"/>
      <c r="J25" s="28">
        <v>32</v>
      </c>
      <c r="K25" s="27">
        <v>42</v>
      </c>
    </row>
    <row r="26" spans="1:12" ht="18" customHeight="1" x14ac:dyDescent="0.25">
      <c r="A26" s="180"/>
      <c r="B26" s="142" t="s">
        <v>49</v>
      </c>
      <c r="C26" s="143"/>
      <c r="D26" s="40"/>
      <c r="E26" s="12">
        <f>SUM(H26:K26)</f>
        <v>74</v>
      </c>
      <c r="F26" s="30"/>
      <c r="G26" s="67">
        <f t="shared" si="0"/>
        <v>74</v>
      </c>
      <c r="H26" s="102">
        <v>32</v>
      </c>
      <c r="I26" s="103">
        <v>42</v>
      </c>
      <c r="J26" s="102"/>
      <c r="K26" s="103"/>
    </row>
    <row r="27" spans="1:12" ht="18" customHeight="1" x14ac:dyDescent="0.25">
      <c r="A27" s="180"/>
      <c r="B27" s="139" t="s">
        <v>50</v>
      </c>
      <c r="C27" s="140"/>
      <c r="D27" s="140"/>
      <c r="E27" s="140"/>
      <c r="F27" s="140"/>
      <c r="G27" s="140"/>
      <c r="H27" s="140"/>
      <c r="I27" s="140"/>
      <c r="J27" s="140"/>
      <c r="K27" s="141"/>
    </row>
    <row r="28" spans="1:12" ht="18" customHeight="1" x14ac:dyDescent="0.25">
      <c r="A28" s="180"/>
      <c r="B28" s="133" t="s">
        <v>51</v>
      </c>
      <c r="C28" s="134"/>
      <c r="D28" s="36"/>
      <c r="E28" s="91">
        <f>SUM(H28:K28)</f>
        <v>80</v>
      </c>
      <c r="F28" s="75">
        <v>60</v>
      </c>
      <c r="G28" s="8">
        <f t="shared" si="0"/>
        <v>20</v>
      </c>
      <c r="H28" s="91">
        <v>16</v>
      </c>
      <c r="I28" s="101">
        <v>21</v>
      </c>
      <c r="J28" s="99">
        <v>16</v>
      </c>
      <c r="K28" s="100">
        <v>27</v>
      </c>
    </row>
    <row r="29" spans="1:12" ht="18" customHeight="1" x14ac:dyDescent="0.25">
      <c r="A29" s="180"/>
      <c r="B29" s="146" t="s">
        <v>52</v>
      </c>
      <c r="C29" s="147"/>
      <c r="D29" s="147"/>
      <c r="E29" s="147"/>
      <c r="F29" s="147"/>
      <c r="G29" s="147"/>
      <c r="H29" s="147"/>
      <c r="I29" s="147"/>
      <c r="J29" s="147"/>
      <c r="K29" s="147"/>
      <c r="L29" s="92"/>
    </row>
    <row r="30" spans="1:12" ht="18" customHeight="1" x14ac:dyDescent="0.25">
      <c r="A30" s="180"/>
      <c r="B30" s="144" t="s">
        <v>53</v>
      </c>
      <c r="C30" s="145"/>
      <c r="D30" s="39"/>
      <c r="E30" s="109">
        <f>SUM(H30:K30)</f>
        <v>37</v>
      </c>
      <c r="F30" s="75">
        <v>37</v>
      </c>
      <c r="G30" s="8">
        <f t="shared" si="0"/>
        <v>0</v>
      </c>
      <c r="H30" s="109"/>
      <c r="I30" s="110"/>
      <c r="J30" s="109">
        <v>16</v>
      </c>
      <c r="K30" s="113">
        <v>21</v>
      </c>
      <c r="L30" s="92"/>
    </row>
    <row r="31" spans="1:12" ht="18" hidden="1" customHeight="1" x14ac:dyDescent="0.25">
      <c r="A31" s="180"/>
      <c r="B31" s="135"/>
      <c r="C31" s="136"/>
      <c r="D31" s="107"/>
      <c r="E31" s="104"/>
      <c r="F31" s="105"/>
      <c r="G31" s="106"/>
      <c r="H31" s="56"/>
      <c r="I31" s="108"/>
      <c r="J31" s="111"/>
      <c r="K31" s="112"/>
      <c r="L31" s="92"/>
    </row>
    <row r="32" spans="1:12" ht="18" customHeight="1" x14ac:dyDescent="0.25">
      <c r="A32" s="180"/>
      <c r="B32" s="149" t="s">
        <v>54</v>
      </c>
      <c r="C32" s="150"/>
      <c r="D32" s="85"/>
      <c r="E32" s="34">
        <f>SUM(E19:E26,E28,E30)</f>
        <v>1343</v>
      </c>
      <c r="F32" s="10">
        <f>SUM(F19,F20,F21,F22,F23,F24,F25,F26,F28,F30)</f>
        <v>137</v>
      </c>
      <c r="G32" s="11">
        <f>SUM(G19,G20,G21,G22,G23,G24,G25,G26,G28,G30)</f>
        <v>1206</v>
      </c>
      <c r="H32" s="10">
        <f>SUM(H19,H20,H21,H22,H23,H24,H25,H26,H28,H30)</f>
        <v>272</v>
      </c>
      <c r="I32" s="11">
        <f>SUM(I19,I20,I21,I22,I23,I24,I25,I26,I28,I30)</f>
        <v>399</v>
      </c>
      <c r="J32" s="10">
        <f t="shared" ref="J32:K32" si="1">SUM(J19,J20,J21,J22,J23,J24,J25,J26,J28,J30)</f>
        <v>288</v>
      </c>
      <c r="K32" s="10">
        <f t="shared" si="1"/>
        <v>384</v>
      </c>
      <c r="L32" s="92"/>
    </row>
    <row r="33" spans="1:11" ht="18" customHeight="1" x14ac:dyDescent="0.25">
      <c r="A33" s="178" t="s">
        <v>55</v>
      </c>
      <c r="B33" s="131" t="s">
        <v>73</v>
      </c>
      <c r="C33" s="132"/>
      <c r="D33" s="37"/>
      <c r="E33" s="7">
        <f>SUM(H33:K33)</f>
        <v>148</v>
      </c>
      <c r="F33" s="19">
        <v>0</v>
      </c>
      <c r="G33" s="8">
        <f t="shared" ref="G33:G34" si="2">E33-F33</f>
        <v>148</v>
      </c>
      <c r="H33" s="21">
        <v>32</v>
      </c>
      <c r="I33" s="20">
        <v>42</v>
      </c>
      <c r="J33" s="21">
        <v>32</v>
      </c>
      <c r="K33" s="20">
        <v>42</v>
      </c>
    </row>
    <row r="34" spans="1:11" ht="18" customHeight="1" x14ac:dyDescent="0.25">
      <c r="A34" s="178"/>
      <c r="B34" s="175" t="s">
        <v>57</v>
      </c>
      <c r="C34" s="176"/>
      <c r="D34" s="37"/>
      <c r="E34" s="7">
        <f>SUM(H34:K34)</f>
        <v>148</v>
      </c>
      <c r="F34" s="19">
        <v>0</v>
      </c>
      <c r="G34" s="8">
        <f t="shared" si="2"/>
        <v>148</v>
      </c>
      <c r="H34" s="21">
        <v>32</v>
      </c>
      <c r="I34" s="20">
        <v>42</v>
      </c>
      <c r="J34" s="21">
        <v>32</v>
      </c>
      <c r="K34" s="20">
        <v>42</v>
      </c>
    </row>
    <row r="35" spans="1:11" ht="18" customHeight="1" x14ac:dyDescent="0.25">
      <c r="A35" s="179"/>
      <c r="B35" s="181" t="s">
        <v>58</v>
      </c>
      <c r="C35" s="132"/>
      <c r="D35" s="20"/>
      <c r="E35" s="7">
        <f>SUM(H35:K35)</f>
        <v>148</v>
      </c>
      <c r="F35" s="19">
        <v>0</v>
      </c>
      <c r="G35" s="8">
        <f t="shared" ref="G35:G52" si="3">E35-F35</f>
        <v>148</v>
      </c>
      <c r="H35" s="21">
        <v>32</v>
      </c>
      <c r="I35" s="20">
        <v>42</v>
      </c>
      <c r="J35" s="21">
        <v>32</v>
      </c>
      <c r="K35" s="20">
        <v>42</v>
      </c>
    </row>
    <row r="36" spans="1:11" ht="18" hidden="1" customHeight="1" x14ac:dyDescent="0.25">
      <c r="A36" s="178"/>
      <c r="B36" s="184"/>
      <c r="C36" s="185"/>
      <c r="D36" s="38"/>
      <c r="E36" s="7">
        <f>SUM(H36:K36)</f>
        <v>0</v>
      </c>
      <c r="F36" s="22"/>
      <c r="G36" s="8">
        <f t="shared" si="3"/>
        <v>0</v>
      </c>
      <c r="H36" s="21"/>
      <c r="I36" s="20"/>
      <c r="J36" s="21"/>
      <c r="K36" s="20"/>
    </row>
    <row r="37" spans="1:11" ht="18" hidden="1" customHeight="1" x14ac:dyDescent="0.25">
      <c r="A37" s="178"/>
      <c r="B37" s="81"/>
      <c r="C37" s="82"/>
      <c r="D37" s="94"/>
      <c r="E37" s="9">
        <f>SUM(H37:K37)</f>
        <v>0</v>
      </c>
      <c r="F37" s="22">
        <v>0</v>
      </c>
      <c r="G37" s="8">
        <f>E37-F37</f>
        <v>0</v>
      </c>
      <c r="H37" s="28"/>
      <c r="I37" s="27"/>
      <c r="J37" s="28"/>
      <c r="K37" s="27"/>
    </row>
    <row r="38" spans="1:11" ht="18" hidden="1" customHeight="1" x14ac:dyDescent="0.25">
      <c r="A38" s="178"/>
      <c r="B38" s="81"/>
      <c r="C38" s="82"/>
      <c r="D38" s="37"/>
      <c r="E38" s="9">
        <f>SUM(H38:K38)</f>
        <v>0</v>
      </c>
      <c r="F38" s="22"/>
      <c r="G38" s="8">
        <f>E38-F38</f>
        <v>0</v>
      </c>
      <c r="H38" s="28"/>
      <c r="I38" s="27"/>
      <c r="J38" s="28"/>
      <c r="K38" s="27"/>
    </row>
    <row r="39" spans="1:11" ht="18" hidden="1" customHeight="1" x14ac:dyDescent="0.25">
      <c r="A39" s="178"/>
      <c r="B39" s="93"/>
      <c r="C39" s="82"/>
      <c r="D39" s="37"/>
      <c r="E39" s="7">
        <f>SUM(H39:K39)</f>
        <v>0</v>
      </c>
      <c r="F39" s="19"/>
      <c r="G39" s="8">
        <f t="shared" si="3"/>
        <v>0</v>
      </c>
      <c r="H39" s="21"/>
      <c r="I39" s="20"/>
      <c r="J39" s="21"/>
      <c r="K39" s="20"/>
    </row>
    <row r="40" spans="1:11" ht="18" hidden="1" customHeight="1" x14ac:dyDescent="0.25">
      <c r="A40" s="178"/>
      <c r="B40" s="137"/>
      <c r="C40" s="138"/>
      <c r="D40" s="38"/>
      <c r="E40" s="9">
        <f>SUM(H40:K40)</f>
        <v>0</v>
      </c>
      <c r="F40" s="22"/>
      <c r="G40" s="8">
        <f t="shared" si="3"/>
        <v>0</v>
      </c>
      <c r="H40" s="28"/>
      <c r="I40" s="27"/>
      <c r="J40" s="28"/>
      <c r="K40" s="27"/>
    </row>
    <row r="41" spans="1:11" ht="18" hidden="1" customHeight="1" x14ac:dyDescent="0.25">
      <c r="A41" s="178"/>
      <c r="B41" s="144"/>
      <c r="C41" s="145"/>
      <c r="D41" s="37"/>
      <c r="E41" s="7">
        <f>SUM(H41:K41)</f>
        <v>0</v>
      </c>
      <c r="F41" s="19"/>
      <c r="G41" s="8">
        <f t="shared" si="3"/>
        <v>0</v>
      </c>
      <c r="H41" s="21"/>
      <c r="I41" s="20"/>
      <c r="J41" s="21"/>
      <c r="K41" s="20"/>
    </row>
    <row r="42" spans="1:11" ht="18" hidden="1" customHeight="1" x14ac:dyDescent="0.25">
      <c r="A42" s="178"/>
      <c r="B42" s="131"/>
      <c r="C42" s="132"/>
      <c r="D42" s="38"/>
      <c r="E42" s="9">
        <f>SUM(H42:K42)</f>
        <v>0</v>
      </c>
      <c r="F42" s="22"/>
      <c r="G42" s="74">
        <f t="shared" si="3"/>
        <v>0</v>
      </c>
      <c r="H42" s="24"/>
      <c r="I42" s="23"/>
      <c r="J42" s="24"/>
      <c r="K42" s="23"/>
    </row>
    <row r="43" spans="1:11" ht="18" hidden="1" customHeight="1" x14ac:dyDescent="0.25">
      <c r="A43" s="178"/>
      <c r="B43" s="137"/>
      <c r="C43" s="138"/>
      <c r="D43" s="38"/>
      <c r="E43" s="9">
        <f>SUM(H43:K43)</f>
        <v>0</v>
      </c>
      <c r="F43" s="22"/>
      <c r="G43" s="74">
        <f t="shared" si="3"/>
        <v>0</v>
      </c>
      <c r="H43" s="24"/>
      <c r="I43" s="23"/>
      <c r="J43" s="24"/>
      <c r="K43" s="23"/>
    </row>
    <row r="44" spans="1:11" ht="18" hidden="1" customHeight="1" x14ac:dyDescent="0.25">
      <c r="A44" s="178"/>
      <c r="B44" s="131"/>
      <c r="C44" s="132"/>
      <c r="D44" s="38"/>
      <c r="E44" s="9">
        <f>SUM(H44:K44)</f>
        <v>0</v>
      </c>
      <c r="F44" s="22">
        <v>0</v>
      </c>
      <c r="G44" s="74">
        <f t="shared" si="3"/>
        <v>0</v>
      </c>
      <c r="H44" s="24"/>
      <c r="I44" s="23"/>
      <c r="J44" s="24"/>
      <c r="K44" s="23"/>
    </row>
    <row r="45" spans="1:11" ht="18" hidden="1" customHeight="1" x14ac:dyDescent="0.25">
      <c r="A45" s="178"/>
      <c r="D45" s="38"/>
      <c r="E45" s="9">
        <f>SUM(H45:K45)</f>
        <v>0</v>
      </c>
      <c r="F45" s="22"/>
      <c r="G45" s="74">
        <f t="shared" si="3"/>
        <v>0</v>
      </c>
      <c r="H45" s="24"/>
      <c r="I45" s="23"/>
      <c r="J45" s="24"/>
      <c r="K45" s="23"/>
    </row>
    <row r="46" spans="1:11" ht="18" hidden="1" customHeight="1" x14ac:dyDescent="0.25">
      <c r="A46" s="178"/>
      <c r="B46" s="131"/>
      <c r="C46" s="132"/>
      <c r="D46" s="38"/>
      <c r="E46" s="9">
        <f>SUM(H46:K46)</f>
        <v>0</v>
      </c>
      <c r="F46" s="22"/>
      <c r="G46" s="74">
        <f t="shared" si="3"/>
        <v>0</v>
      </c>
      <c r="H46" s="24"/>
      <c r="I46" s="23"/>
      <c r="J46" s="24"/>
      <c r="K46" s="23"/>
    </row>
    <row r="47" spans="1:11" ht="18" hidden="1" customHeight="1" x14ac:dyDescent="0.25">
      <c r="A47" s="178"/>
      <c r="B47" s="131"/>
      <c r="C47" s="132"/>
      <c r="D47" s="38"/>
      <c r="E47" s="9">
        <f>SUM(H47:K47)</f>
        <v>0</v>
      </c>
      <c r="F47" s="22"/>
      <c r="G47" s="74">
        <f t="shared" si="3"/>
        <v>0</v>
      </c>
      <c r="H47" s="24"/>
      <c r="I47" s="23"/>
      <c r="J47" s="24"/>
      <c r="K47" s="23"/>
    </row>
    <row r="48" spans="1:11" ht="18" hidden="1" customHeight="1" x14ac:dyDescent="0.25">
      <c r="A48" s="178"/>
      <c r="D48" s="70"/>
      <c r="E48" s="54">
        <f>SUM(H48:K48)</f>
        <v>0</v>
      </c>
      <c r="F48" s="71"/>
      <c r="G48" s="55">
        <f t="shared" si="3"/>
        <v>0</v>
      </c>
      <c r="H48" s="72"/>
      <c r="I48" s="73"/>
      <c r="J48" s="72"/>
      <c r="K48" s="73"/>
    </row>
    <row r="49" spans="1:12" ht="18" customHeight="1" x14ac:dyDescent="0.25">
      <c r="A49" s="178"/>
      <c r="B49" s="146" t="s">
        <v>59</v>
      </c>
      <c r="C49" s="134"/>
      <c r="D49" s="36"/>
      <c r="E49" s="76"/>
      <c r="F49" s="4"/>
      <c r="G49" s="5"/>
      <c r="H49" s="76"/>
      <c r="I49" s="76"/>
      <c r="J49" s="76"/>
      <c r="K49" s="76"/>
      <c r="L49" s="92"/>
    </row>
    <row r="50" spans="1:12" ht="18" customHeight="1" x14ac:dyDescent="0.25">
      <c r="A50" s="178"/>
      <c r="B50" s="144" t="s">
        <v>60</v>
      </c>
      <c r="C50" s="145"/>
      <c r="D50" s="37"/>
      <c r="E50" s="7">
        <f>SUM(H50:K50)</f>
        <v>148</v>
      </c>
      <c r="F50" s="19">
        <v>21</v>
      </c>
      <c r="G50" s="8">
        <f t="shared" si="3"/>
        <v>127</v>
      </c>
      <c r="H50" s="21">
        <v>32</v>
      </c>
      <c r="I50" s="20">
        <v>42</v>
      </c>
      <c r="J50" s="21">
        <v>32</v>
      </c>
      <c r="K50" s="20">
        <v>42</v>
      </c>
      <c r="L50" s="92"/>
    </row>
    <row r="51" spans="1:12" ht="18" customHeight="1" x14ac:dyDescent="0.25">
      <c r="A51" s="178"/>
      <c r="B51" s="144" t="s">
        <v>61</v>
      </c>
      <c r="C51" s="145"/>
      <c r="D51" s="37"/>
      <c r="E51" s="7">
        <f>SUM(H51:K51)</f>
        <v>148</v>
      </c>
      <c r="F51" s="19">
        <v>0</v>
      </c>
      <c r="G51" s="8">
        <f t="shared" si="3"/>
        <v>148</v>
      </c>
      <c r="H51" s="21">
        <v>32</v>
      </c>
      <c r="I51" s="20">
        <v>42</v>
      </c>
      <c r="J51" s="21">
        <v>32</v>
      </c>
      <c r="K51" s="20">
        <v>42</v>
      </c>
    </row>
    <row r="52" spans="1:12" ht="18" customHeight="1" x14ac:dyDescent="0.25">
      <c r="A52" s="178"/>
      <c r="B52" s="182" t="s">
        <v>62</v>
      </c>
      <c r="C52" s="183"/>
      <c r="D52" s="37"/>
      <c r="E52" s="7">
        <f>SUM(H52:K52)</f>
        <v>101</v>
      </c>
      <c r="F52" s="19">
        <v>0</v>
      </c>
      <c r="G52" s="8">
        <f t="shared" si="3"/>
        <v>101</v>
      </c>
      <c r="H52" s="21">
        <v>16</v>
      </c>
      <c r="I52" s="20">
        <v>32</v>
      </c>
      <c r="J52" s="21">
        <v>32</v>
      </c>
      <c r="K52" s="20">
        <v>21</v>
      </c>
    </row>
    <row r="53" spans="1:12" ht="18" customHeight="1" x14ac:dyDescent="0.25">
      <c r="A53" s="117"/>
      <c r="B53" s="123" t="s">
        <v>63</v>
      </c>
      <c r="C53" s="124"/>
      <c r="D53" s="84"/>
      <c r="E53" s="35">
        <f>SUM(E33:E35)</f>
        <v>444</v>
      </c>
      <c r="F53" s="35">
        <f>SUM(F33:F35)</f>
        <v>0</v>
      </c>
      <c r="G53" s="116">
        <f>SUM(G33:G35)</f>
        <v>444</v>
      </c>
      <c r="H53" s="13">
        <f>SUM(H33:H35,H50:H52)</f>
        <v>176</v>
      </c>
      <c r="I53" s="14">
        <f t="shared" ref="I53:K53" si="4">SUM(I33:I35,I50:I52)</f>
        <v>242</v>
      </c>
      <c r="J53" s="13">
        <f t="shared" si="4"/>
        <v>192</v>
      </c>
      <c r="K53" s="13">
        <f t="shared" si="4"/>
        <v>231</v>
      </c>
      <c r="L53" s="92"/>
    </row>
    <row r="54" spans="1:12" ht="18" customHeight="1" x14ac:dyDescent="0.25">
      <c r="B54" s="121" t="s">
        <v>59</v>
      </c>
      <c r="C54" s="122"/>
      <c r="D54" s="36"/>
      <c r="E54" s="3">
        <f>SUM(H54:K54)</f>
        <v>397</v>
      </c>
      <c r="F54" s="68"/>
      <c r="G54" s="3">
        <f>SUM(G50:G52)</f>
        <v>376</v>
      </c>
      <c r="H54" s="3">
        <f>SUM(H50:H52)</f>
        <v>80</v>
      </c>
      <c r="I54" s="3">
        <f t="shared" ref="I54:K54" si="5">SUM(I50:I52)</f>
        <v>116</v>
      </c>
      <c r="J54" s="3">
        <f t="shared" si="5"/>
        <v>96</v>
      </c>
      <c r="K54" s="115">
        <f t="shared" si="5"/>
        <v>105</v>
      </c>
      <c r="L54" s="92"/>
    </row>
    <row r="55" spans="1:12" ht="18" customHeight="1" x14ac:dyDescent="0.25">
      <c r="B55" s="15" t="s">
        <v>64</v>
      </c>
      <c r="C55" s="53"/>
      <c r="D55" s="41"/>
      <c r="E55" s="16"/>
      <c r="F55" s="16"/>
      <c r="G55" s="5"/>
      <c r="H55" s="80">
        <f>H56/H15</f>
        <v>28</v>
      </c>
      <c r="I55" s="52">
        <f>I56/I15</f>
        <v>30.523809523809526</v>
      </c>
      <c r="J55" s="120">
        <f>J56/J15</f>
        <v>30</v>
      </c>
      <c r="K55" s="52">
        <f>K56/K15</f>
        <v>29.285714285714285</v>
      </c>
    </row>
    <row r="56" spans="1:12" ht="18" customHeight="1" x14ac:dyDescent="0.25">
      <c r="B56" s="186" t="s">
        <v>65</v>
      </c>
      <c r="C56" s="187"/>
      <c r="D56" s="36"/>
      <c r="E56" s="83">
        <f t="shared" ref="E56:K56" si="6">SUM(E19:E26,E28,E30,E33:E35,E50:E52)</f>
        <v>2184</v>
      </c>
      <c r="F56" s="83">
        <f t="shared" si="6"/>
        <v>158</v>
      </c>
      <c r="G56" s="83">
        <f t="shared" si="6"/>
        <v>2026</v>
      </c>
      <c r="H56" s="3">
        <f t="shared" si="6"/>
        <v>448</v>
      </c>
      <c r="I56" s="115">
        <f t="shared" si="6"/>
        <v>641</v>
      </c>
      <c r="J56" s="4">
        <f t="shared" si="6"/>
        <v>480</v>
      </c>
      <c r="K56" s="115">
        <f t="shared" si="6"/>
        <v>615</v>
      </c>
    </row>
    <row r="57" spans="1:12" ht="14.25" customHeight="1" x14ac:dyDescent="0.25">
      <c r="D57" s="32"/>
      <c r="F57" s="64">
        <f>F56/E56</f>
        <v>7.2344322344322351E-2</v>
      </c>
      <c r="G57" s="64">
        <f>G56/E56</f>
        <v>0.92765567765567769</v>
      </c>
    </row>
    <row r="58" spans="1:12" s="29" customFormat="1" ht="14.25" customHeight="1" x14ac:dyDescent="0.25">
      <c r="B58" s="33" t="s">
        <v>66</v>
      </c>
      <c r="C58" s="33"/>
      <c r="D58" s="32"/>
      <c r="L58" s="114"/>
    </row>
    <row r="59" spans="1:12" s="29" customFormat="1" ht="14.25" customHeight="1" x14ac:dyDescent="0.25">
      <c r="B59" s="33" t="s">
        <v>67</v>
      </c>
      <c r="C59" s="33"/>
      <c r="D59" s="32"/>
    </row>
    <row r="60" spans="1:12" s="29" customFormat="1" ht="26.45" customHeight="1" x14ac:dyDescent="0.25">
      <c r="B60" s="177" t="s">
        <v>68</v>
      </c>
      <c r="C60" s="177"/>
      <c r="D60" s="177"/>
      <c r="E60" s="177"/>
      <c r="F60" s="177"/>
      <c r="G60" s="177"/>
      <c r="H60" s="177"/>
      <c r="I60" s="177"/>
      <c r="J60" s="177"/>
      <c r="K60" s="177"/>
    </row>
    <row r="61" spans="1:12" s="29" customFormat="1" ht="14.25" customHeight="1" x14ac:dyDescent="0.25">
      <c r="B61" s="86" t="s">
        <v>69</v>
      </c>
      <c r="C61" s="86"/>
      <c r="D61" s="31"/>
    </row>
    <row r="62" spans="1:12" s="29" customFormat="1" ht="14.25" customHeight="1" x14ac:dyDescent="0.25">
      <c r="B62" s="86" t="s">
        <v>70</v>
      </c>
      <c r="C62" s="86"/>
      <c r="D62" s="31"/>
    </row>
    <row r="64" spans="1:12" s="29" customFormat="1" ht="14.25" customHeight="1" x14ac:dyDescent="0.25">
      <c r="B64" s="69" t="s">
        <v>71</v>
      </c>
      <c r="C64" s="1"/>
      <c r="D64" s="1"/>
      <c r="E64" s="1"/>
    </row>
    <row r="65" spans="2:11" s="29" customFormat="1" ht="14.25" customHeight="1" x14ac:dyDescent="0.25">
      <c r="B65" s="174" t="s">
        <v>72</v>
      </c>
      <c r="C65" s="174"/>
      <c r="D65" s="174"/>
      <c r="E65" s="174"/>
    </row>
    <row r="66" spans="2:11" s="29" customFormat="1" ht="14.25" customHeight="1" x14ac:dyDescent="0.25">
      <c r="B66" s="89"/>
      <c r="C66" s="89"/>
      <c r="D66" s="90"/>
      <c r="E66" s="88"/>
      <c r="F66" s="88"/>
      <c r="G66" s="88"/>
      <c r="H66" s="88"/>
      <c r="I66" s="88"/>
      <c r="J66" s="88"/>
      <c r="K66" s="88"/>
    </row>
    <row r="67" spans="2:11" ht="12.75" customHeight="1" x14ac:dyDescent="0.25">
      <c r="D67" s="32"/>
    </row>
    <row r="68" spans="2:11" ht="12.75" customHeight="1" x14ac:dyDescent="0.25">
      <c r="D68" s="32"/>
    </row>
    <row r="69" spans="2:11" ht="12.75" customHeight="1" x14ac:dyDescent="0.25">
      <c r="D69" s="32"/>
    </row>
    <row r="70" spans="2:11" ht="12.75" customHeight="1" x14ac:dyDescent="0.25">
      <c r="D70" s="32"/>
    </row>
    <row r="71" spans="2:11" ht="12.75" customHeight="1" x14ac:dyDescent="0.25">
      <c r="D71" s="32"/>
    </row>
    <row r="72" spans="2:11" ht="12.75" customHeight="1" x14ac:dyDescent="0.25">
      <c r="D72" s="32"/>
    </row>
    <row r="73" spans="2:11" ht="12.75" customHeight="1" x14ac:dyDescent="0.25">
      <c r="D73" s="32"/>
    </row>
    <row r="74" spans="2:11" ht="12.75" customHeight="1" x14ac:dyDescent="0.25">
      <c r="D74" s="32"/>
    </row>
    <row r="75" spans="2:11" ht="12.75" customHeight="1" x14ac:dyDescent="0.25">
      <c r="D75" s="32"/>
    </row>
    <row r="76" spans="2:11" ht="12.75" customHeight="1" x14ac:dyDescent="0.25">
      <c r="D76" s="32"/>
    </row>
    <row r="77" spans="2:11" ht="12.75" customHeight="1" x14ac:dyDescent="0.25">
      <c r="D77" s="32"/>
    </row>
    <row r="78" spans="2:11" ht="12.75" customHeight="1" x14ac:dyDescent="0.25">
      <c r="D78" s="32"/>
    </row>
    <row r="79" spans="2:11" ht="12.75" customHeight="1" x14ac:dyDescent="0.25">
      <c r="D79" s="32"/>
    </row>
    <row r="80" spans="2:11" ht="12.75" customHeight="1" x14ac:dyDescent="0.25">
      <c r="D80" s="32"/>
    </row>
    <row r="81" spans="4:4" ht="12.75" customHeight="1" x14ac:dyDescent="0.25">
      <c r="D81" s="32"/>
    </row>
    <row r="82" spans="4:4" ht="12.75" customHeight="1" x14ac:dyDescent="0.25">
      <c r="D82" s="32"/>
    </row>
    <row r="83" spans="4:4" ht="12.75" customHeight="1" x14ac:dyDescent="0.25">
      <c r="D83" s="32"/>
    </row>
    <row r="84" spans="4:4" ht="12.75" customHeight="1" x14ac:dyDescent="0.25">
      <c r="D84" s="32"/>
    </row>
    <row r="85" spans="4:4" ht="12.75" customHeight="1" x14ac:dyDescent="0.25">
      <c r="D85" s="32"/>
    </row>
    <row r="86" spans="4:4" ht="12.75" customHeight="1" x14ac:dyDescent="0.25">
      <c r="D86" s="32"/>
    </row>
    <row r="87" spans="4:4" ht="12.75" customHeight="1" x14ac:dyDescent="0.25">
      <c r="D87" s="32"/>
    </row>
    <row r="88" spans="4:4" ht="12.75" customHeight="1" x14ac:dyDescent="0.25">
      <c r="D88" s="32"/>
    </row>
    <row r="89" spans="4:4" ht="12.75" customHeight="1" x14ac:dyDescent="0.25">
      <c r="D89" s="32"/>
    </row>
    <row r="90" spans="4:4" ht="12.75" customHeight="1" x14ac:dyDescent="0.25">
      <c r="D90" s="32"/>
    </row>
    <row r="91" spans="4:4" ht="12.75" customHeight="1" x14ac:dyDescent="0.25">
      <c r="D91" s="32"/>
    </row>
    <row r="92" spans="4:4" ht="12.75" customHeight="1" x14ac:dyDescent="0.25">
      <c r="D92" s="32"/>
    </row>
    <row r="93" spans="4:4" ht="12.75" customHeight="1" x14ac:dyDescent="0.25">
      <c r="D93" s="32"/>
    </row>
    <row r="94" spans="4:4" ht="12.75" customHeight="1" x14ac:dyDescent="0.25">
      <c r="D94" s="32"/>
    </row>
    <row r="95" spans="4:4" ht="12.75" customHeight="1" x14ac:dyDescent="0.25">
      <c r="D95" s="32"/>
    </row>
    <row r="96" spans="4:4" ht="12.75" customHeight="1" x14ac:dyDescent="0.25">
      <c r="D96" s="32"/>
    </row>
    <row r="97" spans="4:4" ht="12.75" customHeight="1" x14ac:dyDescent="0.25">
      <c r="D97" s="32"/>
    </row>
    <row r="98" spans="4:4" ht="12.75" customHeight="1" x14ac:dyDescent="0.25">
      <c r="D98" s="32"/>
    </row>
    <row r="99" spans="4:4" ht="12.75" customHeight="1" x14ac:dyDescent="0.25">
      <c r="D99" s="32"/>
    </row>
    <row r="100" spans="4:4" ht="12.75" customHeight="1" x14ac:dyDescent="0.25">
      <c r="D100" s="32"/>
    </row>
    <row r="101" spans="4:4" ht="12.75" customHeight="1" x14ac:dyDescent="0.25">
      <c r="D101" s="32"/>
    </row>
    <row r="102" spans="4:4" ht="12.75" customHeight="1" x14ac:dyDescent="0.25">
      <c r="D102" s="32"/>
    </row>
    <row r="103" spans="4:4" ht="12.75" customHeight="1" x14ac:dyDescent="0.25">
      <c r="D103" s="32"/>
    </row>
    <row r="104" spans="4:4" ht="12.75" customHeight="1" x14ac:dyDescent="0.25">
      <c r="D104" s="32"/>
    </row>
    <row r="105" spans="4:4" ht="12.75" customHeight="1" x14ac:dyDescent="0.25">
      <c r="D105" s="32"/>
    </row>
    <row r="106" spans="4:4" ht="12.75" customHeight="1" x14ac:dyDescent="0.25">
      <c r="D106" s="32"/>
    </row>
    <row r="107" spans="4:4" ht="12.75" customHeight="1" x14ac:dyDescent="0.25">
      <c r="D107" s="32"/>
    </row>
    <row r="108" spans="4:4" ht="12.75" customHeight="1" x14ac:dyDescent="0.25">
      <c r="D108" s="32"/>
    </row>
    <row r="109" spans="4:4" ht="12.75" customHeight="1" x14ac:dyDescent="0.25">
      <c r="D109" s="32"/>
    </row>
    <row r="110" spans="4:4" ht="12.75" customHeight="1" x14ac:dyDescent="0.25">
      <c r="D110" s="32"/>
    </row>
    <row r="111" spans="4:4" ht="12.75" customHeight="1" x14ac:dyDescent="0.25">
      <c r="D111" s="32"/>
    </row>
    <row r="112" spans="4:4" ht="12.75" customHeight="1" x14ac:dyDescent="0.25">
      <c r="D112" s="32"/>
    </row>
    <row r="113" spans="4:4" ht="12.75" customHeight="1" x14ac:dyDescent="0.25">
      <c r="D113" s="32"/>
    </row>
    <row r="114" spans="4:4" ht="12.75" customHeight="1" x14ac:dyDescent="0.25">
      <c r="D114" s="32"/>
    </row>
    <row r="115" spans="4:4" ht="12.75" customHeight="1" x14ac:dyDescent="0.25">
      <c r="D115" s="32"/>
    </row>
    <row r="116" spans="4:4" ht="12.75" customHeight="1" x14ac:dyDescent="0.25">
      <c r="D116" s="32"/>
    </row>
    <row r="117" spans="4:4" ht="12.75" customHeight="1" x14ac:dyDescent="0.25">
      <c r="D117" s="32"/>
    </row>
    <row r="118" spans="4:4" ht="12.75" customHeight="1" x14ac:dyDescent="0.25">
      <c r="D118" s="32"/>
    </row>
    <row r="119" spans="4:4" ht="12.75" customHeight="1" x14ac:dyDescent="0.25">
      <c r="D119" s="32"/>
    </row>
    <row r="120" spans="4:4" ht="12.75" customHeight="1" x14ac:dyDescent="0.25">
      <c r="D120" s="32"/>
    </row>
    <row r="121" spans="4:4" ht="12.75" customHeight="1" x14ac:dyDescent="0.25">
      <c r="D121" s="32"/>
    </row>
    <row r="122" spans="4:4" ht="12.75" customHeight="1" x14ac:dyDescent="0.25">
      <c r="D122" s="32"/>
    </row>
    <row r="123" spans="4:4" ht="12.75" customHeight="1" x14ac:dyDescent="0.25">
      <c r="D123" s="32"/>
    </row>
    <row r="124" spans="4:4" ht="12.75" customHeight="1" x14ac:dyDescent="0.25">
      <c r="D124" s="32"/>
    </row>
    <row r="125" spans="4:4" ht="12.75" customHeight="1" x14ac:dyDescent="0.25">
      <c r="D125" s="32"/>
    </row>
    <row r="126" spans="4:4" ht="12.75" customHeight="1" x14ac:dyDescent="0.25">
      <c r="D126" s="32"/>
    </row>
    <row r="127" spans="4:4" ht="12.75" customHeight="1" x14ac:dyDescent="0.25">
      <c r="D127" s="32"/>
    </row>
  </sheetData>
  <dataConsolidate/>
  <mergeCells count="55">
    <mergeCell ref="B65:E65"/>
    <mergeCell ref="C2:K2"/>
    <mergeCell ref="C3:K3"/>
    <mergeCell ref="C4:K4"/>
    <mergeCell ref="C5:K5"/>
    <mergeCell ref="C6:K6"/>
    <mergeCell ref="C7:K7"/>
    <mergeCell ref="C8:K8"/>
    <mergeCell ref="A10:K10"/>
    <mergeCell ref="A11:K11"/>
    <mergeCell ref="H13:I13"/>
    <mergeCell ref="J13:K13"/>
    <mergeCell ref="A18:A32"/>
    <mergeCell ref="B18:K18"/>
    <mergeCell ref="B19:C19"/>
    <mergeCell ref="B20:C20"/>
    <mergeCell ref="B22:C22"/>
    <mergeCell ref="B23:C23"/>
    <mergeCell ref="B24:C24"/>
    <mergeCell ref="B25:C25"/>
    <mergeCell ref="B26:C26"/>
    <mergeCell ref="B27:K27"/>
    <mergeCell ref="B28:C28"/>
    <mergeCell ref="B30:C30"/>
    <mergeCell ref="B31:C31"/>
    <mergeCell ref="B32:C32"/>
    <mergeCell ref="B29:K29"/>
    <mergeCell ref="A12:A17"/>
    <mergeCell ref="B12:C17"/>
    <mergeCell ref="D12:D17"/>
    <mergeCell ref="E12:G13"/>
    <mergeCell ref="H12:K12"/>
    <mergeCell ref="E14:E17"/>
    <mergeCell ref="F14:F17"/>
    <mergeCell ref="G14:G17"/>
    <mergeCell ref="B49:C49"/>
    <mergeCell ref="A33:A52"/>
    <mergeCell ref="B33:C33"/>
    <mergeCell ref="B34:C34"/>
    <mergeCell ref="B35:C35"/>
    <mergeCell ref="B36:C36"/>
    <mergeCell ref="B40:C40"/>
    <mergeCell ref="B41:C41"/>
    <mergeCell ref="B42:C42"/>
    <mergeCell ref="B43:C43"/>
    <mergeCell ref="B44:C44"/>
    <mergeCell ref="B46:C46"/>
    <mergeCell ref="B47:C47"/>
    <mergeCell ref="B54:C54"/>
    <mergeCell ref="B56:C56"/>
    <mergeCell ref="B60:K60"/>
    <mergeCell ref="B50:C50"/>
    <mergeCell ref="B51:C51"/>
    <mergeCell ref="B52:C52"/>
    <mergeCell ref="B53:C53"/>
  </mergeCells>
  <conditionalFormatting sqref="E56:G56">
    <cfRule type="cellIs" dxfId="1" priority="11" operator="greaterThan">
      <formula>5800</formula>
    </cfRule>
  </conditionalFormatting>
  <conditionalFormatting sqref="E19:K26 E28:K28 E30:K56">
    <cfRule type="cellIs" dxfId="0" priority="1" operator="lessThan">
      <formula>0</formula>
    </cfRule>
  </conditionalFormatting>
  <pageMargins left="0.39370078740157483" right="0.39370078740157483" top="0.47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8d971c711bdbff3c11e3f4d89a9dc7e8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d847abb68d33df405200deeeacea6cf3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Props1.xml><?xml version="1.0" encoding="utf-8"?>
<ds:datastoreItem xmlns:ds="http://schemas.openxmlformats.org/officeDocument/2006/customXml" ds:itemID="{2C5A0FB8-1391-4F12-BE21-08524E0A9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207624-E7D7-43ED-B7D7-257E601CD0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5BEFF1-D6AD-4093-AA3C-3FB96A17816D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Tālākizglītības_MP_1200h</vt:lpstr>
      <vt:lpstr>Tālākizglītības_MP_2184h</vt:lpstr>
      <vt:lpstr>Tālākizglītības_MP_1200h!Drukas_apgabals</vt:lpstr>
      <vt:lpstr>Tālākizglītības_MP_2184h!Drukas_apgabals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Kārlis Jēkabsons</cp:lastModifiedBy>
  <cp:revision/>
  <dcterms:created xsi:type="dcterms:W3CDTF">2016-04-22T10:11:53Z</dcterms:created>
  <dcterms:modified xsi:type="dcterms:W3CDTF">2026-02-20T14:41:02Z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0x0101007B98BB4B34F2884EBFE5D98E9C8C082A</vt:lpwstr>
  </property>
  <property fmtid="{D5CDD505-2E9C-101B-9397-08002B2CF9AE}" pid="3" name="MediaServiceImageTags">
    <vt:lpwstr/>
  </property>
</Properties>
</file>